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172.16.57.10\Datos\Seleccion\PROCESOS EN CURSO\CLIENTES\INECO\2025\TASA REPOSICIÓN ORDINARIA TRO25\0. Documentos preparación\0.2 Declaración responsable\TRO25 B1\DRs TRO25 B1\LAST\"/>
    </mc:Choice>
  </mc:AlternateContent>
  <xr:revisionPtr revIDLastSave="0" documentId="13_ncr:1_{A04E78B8-82E3-4E8C-855C-FD6CD3015054}" xr6:coauthVersionLast="47" xr6:coauthVersionMax="47" xr10:uidLastSave="{00000000-0000-0000-0000-000000000000}"/>
  <workbookProtection workbookAlgorithmName="SHA-512" workbookHashValue="T5b3lgx6P/nc5CV3pAKCscJo6aT+rV43jIqGxHD3W76ki6G+60Q15jbEOM1UhC53gYZnQPfq5BPNAR3NmWkxvg==" workbookSaltValue="G3i34CeYkk4oUNiZKnGSsQ==" workbookSpinCount="100000" lockStructure="1"/>
  <bookViews>
    <workbookView xWindow="-108" yWindow="-108" windowWidth="23256" windowHeight="12456" xr2:uid="{00000000-000D-0000-FFFF-FFFF00000000}"/>
  </bookViews>
  <sheets>
    <sheet name="Declaración responsable" sheetId="10" r:id="rId1"/>
    <sheet name="Generar DRs TOTAL (519)" sheetId="24"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'Generar DRs TOTAL (519)'!$A$1:$F$520</definedName>
    <definedName name="_xlnm._FilterDatabase">#REF!</definedName>
    <definedName name="_xlnm.Print_Area" localSheetId="0">'Declaración responsable'!$A$1:$L$82</definedName>
    <definedName name="_xlnm.Print_Area" localSheetId="1">'Generar DRs TOTAL (519)'!$A$1:$D$421</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declaracion">'Generar DRs TOTAL (519)'!$1:$1048576</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'Generar DRs TOTAL (519)'!$1:$1048576</definedName>
    <definedName name="lista">#REF!</definedName>
    <definedName name="listado">'Generar DRs TOTAL (519)'!$1:$1048576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'Generar DRs TOTAL (519)'!$1:$1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K10" i="10"/>
  <c r="I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<sst xmlns="http://schemas.openxmlformats.org/spreadsheetml/2006/main" count="3188" uniqueCount="1515">
  <si>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</si>
  <si>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</si>
  <si>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</si>
  <si>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</si>
  <si>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</si>
  <si>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</si>
  <si>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</si>
  <si>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</si>
  <si>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</si>
  <si>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</si>
  <si>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</si>
  <si>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</si>
  <si>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</si>
  <si>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</si>
  <si>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</si>
  <si>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</si>
  <si>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</si>
  <si>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</si>
  <si>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</si>
  <si>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</si>
  <si>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</si>
  <si>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</si>
  <si>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</si>
  <si>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</si>
  <si>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</si>
  <si>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</si>
  <si>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</si>
  <si>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</si>
  <si>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</si>
  <si>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</si>
  <si>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</si>
  <si>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</si>
  <si>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</si>
  <si>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</si>
  <si>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</si>
  <si>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</si>
  <si>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</si>
  <si>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</si>
  <si>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</si>
  <si>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</si>
  <si>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</si>
  <si>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</si>
  <si>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</si>
  <si>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</si>
  <si>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</si>
  <si>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</si>
  <si>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</si>
  <si>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</si>
  <si>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</si>
  <si>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</si>
  <si>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G. SMART PRODUCTS</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</si>
  <si>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</si>
  <si>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</si>
  <si>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</si>
  <si>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</si>
  <si>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</si>
  <si>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</si>
  <si>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</si>
  <si>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</si>
  <si>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</si>
  <si>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</si>
  <si>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</si>
  <si>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</si>
  <si>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</si>
  <si>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</si>
  <si>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</si>
  <si>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Murcia</t>
  </si>
  <si>
    <t>Valencia</t>
  </si>
  <si>
    <t>G. ECONOMÍA Y POLÍTICA DEL TRANSPORTE</t>
  </si>
  <si>
    <t>G. MEDIO AMBIENTE Y TERRITORIO</t>
  </si>
  <si>
    <t>G. PLANIFICACIÓN Y MOVILIDAD SOSTENIBLE</t>
  </si>
  <si>
    <t>G. ADMINISTRACIÓN JUDICIAL ELECTRÓNICA</t>
  </si>
  <si>
    <t>Asturias</t>
  </si>
  <si>
    <t>G. EXPLOTACIÓN Y SOPORTE TI</t>
  </si>
  <si>
    <t>Zaragoza</t>
  </si>
  <si>
    <t>G. CONSERVACIÓN DE CARRETERAS Y TECNOLOGÍA DE VÍA</t>
  </si>
  <si>
    <t>Asistente 3</t>
  </si>
  <si>
    <t>Valladolid</t>
  </si>
  <si>
    <t>G. MANTENIMIENTO DE ALTA VELOCIDAD</t>
  </si>
  <si>
    <t>Soporte para obras ferroviarias de infraestructura y vía</t>
  </si>
  <si>
    <t>G. MANTENIMIENTO DE RED CONVENCIONAL</t>
  </si>
  <si>
    <t>Técnico/a de apoyo al mantenimiento ferroviario</t>
  </si>
  <si>
    <t>Experto/a 2</t>
  </si>
  <si>
    <t>Córdoba</t>
  </si>
  <si>
    <t>G. OBRAS EN LÍNEAS EN EXPLOTACIÓN</t>
  </si>
  <si>
    <t>Director/a de Obra</t>
  </si>
  <si>
    <t>Lugo</t>
  </si>
  <si>
    <t>G. OPERACIÓN E INSPECCIÓN</t>
  </si>
  <si>
    <t>Dirección ambiental de obra</t>
  </si>
  <si>
    <t>Granada</t>
  </si>
  <si>
    <t>G. PROYECTOS DE CARRETERAS</t>
  </si>
  <si>
    <t>G. PROYECTOS SINGULARES</t>
  </si>
  <si>
    <t>G. SEGURIDAD TERRESTRE Y PROTECCIÓN CIVIL</t>
  </si>
  <si>
    <t>Palencia</t>
  </si>
  <si>
    <t>León</t>
  </si>
  <si>
    <t>G. ESPACIO AÉREO</t>
  </si>
  <si>
    <t>G. SEGURIDAD AÉREA</t>
  </si>
  <si>
    <t>X</t>
  </si>
  <si>
    <t>de 2025.</t>
  </si>
  <si>
    <t>Asistente 1</t>
  </si>
  <si>
    <t>Gerente 3</t>
  </si>
  <si>
    <t>Soporte microinformático y atención al usuario</t>
  </si>
  <si>
    <t>Málaga</t>
  </si>
  <si>
    <t>Ourense</t>
  </si>
  <si>
    <t>Soporte para mantenimiento de obras ferroviarias de infraestructura y vía</t>
  </si>
  <si>
    <t>Técnico/a de obras ferroviarias</t>
  </si>
  <si>
    <t>Vizcaya</t>
  </si>
  <si>
    <t>G. PMO Y DIRECCIONES DE OBRA</t>
  </si>
  <si>
    <t>G. ASISTENCIAS TÉCNICAS FERROVIARIAS</t>
  </si>
  <si>
    <t>G. INGENIERÍA DIGITAL Y BIM</t>
  </si>
  <si>
    <t>G. MATERIAL RODANTE Y LÍNEA AÉREA DE CONTACTO</t>
  </si>
  <si>
    <t>G. SISTEMAS AEROPORTUARIOS Y ENERGÍA</t>
  </si>
  <si>
    <t>- La fecha a considerar para la valoración de los méritos será la fecha de finalización del plazo de presentación de solicitudes (22/06/2025).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23/06/2020 deberá indicar esta fecha en la columna "Fecha desde", dado que solo se valorarán los últimos 5 años. 
- En caso de que la persona mantenga vinculación laboral a fecha de finalización de plazo de solicitudes (22/06/2025),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</si>
  <si>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2 de junio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</si>
  <si>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Técnico/a para control de vegetación</t>
  </si>
  <si>
    <t>Administración de sistemas</t>
  </si>
  <si>
    <t>Al menos 5 años de experiencia en obras de mantenimiento ferroviarias.</t>
  </si>
  <si>
    <t>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t>
  </si>
  <si>
    <t>Al menos 6 meses de experiencia en vigilancia y seguimiento de las obras de inversión y de obras a terceros en LAV.
Al menos 6 meses de experiencia en control documental en la administración para LAV.</t>
  </si>
  <si>
    <t>Asistente de apoyo a la conservación y explotación de carreteras</t>
  </si>
  <si>
    <t>Técnico/a especialista en geología y geotecnia</t>
  </si>
  <si>
    <t>Al menos 10 meses realizando funciones similares a las del puesto ofertado.</t>
  </si>
  <si>
    <t>Al menos 1 año de experiencia profesional global.
Al menos 1 año de experiencia global en el sector de la Ingeniería/Consultoría del Transporte.
Al menos 1 año de experiencia en las funciones descritas en el apartado 1.14.</t>
  </si>
  <si>
    <t>Técnico/a en sistemas para la operación de drones</t>
  </si>
  <si>
    <t>Técnico/a de coordinación de seguridad</t>
  </si>
  <si>
    <t>Técnico/a en diseño de infraestructuras. Instalaciones de Protección Civil y Seguridad</t>
  </si>
  <si>
    <t>Técnico/a de AT/DO a obras. Seguridad Física (Security)</t>
  </si>
  <si>
    <t>Técnico/a de Asistencia Técnica a Obra de Línea Aérea de Contacto</t>
  </si>
  <si>
    <t>Técnico/a de mantenimiento de instalaciones de suministro de energía eléctrica a la tracción ferroviaria AV</t>
  </si>
  <si>
    <t>TRO25-ECE-006</t>
  </si>
  <si>
    <t>Asistente para control de vegetación en ferrocarriles</t>
  </si>
  <si>
    <t>Al menos 5 años de experiencia profesional global. 
Al menos 1 año de experiencia en trabajos de control de vegetación en ferrocarriles.</t>
  </si>
  <si>
    <t>TRO25-EEW-009</t>
  </si>
  <si>
    <t>Técnico/a de Instalaciones de Edificación.</t>
  </si>
  <si>
    <t>G. OBRAS DE EDIFICACIÓN</t>
  </si>
  <si>
    <t xml:space="preserve">Al menos 6 años de experiencia profesional global desde el año de Titulación referida en el apartado 2.1.
 Al menos 9 meses de experiencia global  en el sector de la Ingeniería/ Consultoría del Transporte y/o Tecnologías de la Información.
Al menos 2 años de experiencia en asistencia técnica en Obras de Instalaciones de Edificación.
Al menos 2 años de experiencia en calculo de Instalaciones de Edificación. </t>
  </si>
  <si>
    <t>TRO25-EEW-011</t>
  </si>
  <si>
    <t>Al menos 6 años de experiencia profesional global desde el año de Titulación referida en el apartado 2.1.
Al menos 8 meses de experiencia global en el sector de la Ingeniería/ Consultoría del Transporte y/o Tecnologías de la Información.
Al menos 5 años de experiencia en obras de edificación realizando revisión, cálculo y comprobación de instalaciones.
Al menos 5 años realizando revisión, recalculo y diseño de obras hospitalarias incluidas salas blancas.</t>
  </si>
  <si>
    <t>TRO25-EEW-024</t>
  </si>
  <si>
    <t>Técnico/a de riesgos</t>
  </si>
  <si>
    <t>TRO25-EEW-025</t>
  </si>
  <si>
    <t>Técnico/a de innovación</t>
  </si>
  <si>
    <t>Al menos 24 meses realizando funciones similares a las del puesto ofertado.
Habilitación como Piloto de Sistema aéreo no tripulado UAS (A1, A2, A3 y STS).</t>
  </si>
  <si>
    <t>TRO25-EXO-002</t>
  </si>
  <si>
    <t>Jefe/a de topografía</t>
  </si>
  <si>
    <t>-</t>
  </si>
  <si>
    <t>A Coruña</t>
  </si>
  <si>
    <t>4 años de experiencia en alguno de los siguientes programas de diseño: AutoCAD, Macromedia FreeHand o REVIT.
4 años de experiencia en alguno de los siguientes programas de Ofimática: Paquete Office o Adobe Acrobat.
4 años de experiencia en alguno de los siguientes programas de aplicaciones topográficas: MDT, Civil 3D, Cartomap, Topcal, Leica Geo Office o Trimble Geo Office.</t>
  </si>
  <si>
    <t>TRO25-ICL-001</t>
  </si>
  <si>
    <t>Jefe/a técnico/a de oferta</t>
  </si>
  <si>
    <t>Gerente 2</t>
  </si>
  <si>
    <t>Al menos 8 años de experiencia global en el sector de la Ingeniería/Consultoría del Transporte y/o Tecnologías de la Información.
Al menos 5 años de experiencia en gestión de ofertas y estrategia asociada a las mismas.
Al menos 3 años de experiencia en proyectos de Consultoría en sistemas ferroviarios.</t>
  </si>
  <si>
    <t>TRO25-ICL-002</t>
  </si>
  <si>
    <t>Burgos</t>
  </si>
  <si>
    <t>Al menos 6 años de experiencia global en el sector de la Ingeniería/Consultoría del Transporte y/o Tecnologías de la Información.
Al menos 4 años de experiencia en gestión de ofertas y estrategia asociada a las mismas.</t>
  </si>
  <si>
    <t>TRO25-ECE-001</t>
  </si>
  <si>
    <t>Técnico/a para afecciones aeroportuarias</t>
  </si>
  <si>
    <t>Al menos 5 años de experiencia profesional global desde el año de Titulación referida en el apartado 2.1.
Al menos 5 años de experiencia en planificación urbanística.
Al menos 1 año de experiencia en planificación urbanística en relación con entornos aeroportuarios.</t>
  </si>
  <si>
    <t>TRO25-ECE-003</t>
  </si>
  <si>
    <t>Jurídico especialista en contratación pública</t>
  </si>
  <si>
    <t>Al menos 2 años de experiencia profesional global desde el año de Titulación referida en el apartado 2.1.
Al menos 1 año de experiencia en Derecho Administrativo y Sector Público, en el sector medioambiental o de las infraestructuras y servicios de transporte.
Al menos 1 año de experiencia en las funciones descritas en el apartado 1.14.</t>
  </si>
  <si>
    <t>TRO25-ECE-005</t>
  </si>
  <si>
    <t>Apoyo administrativo en estudios de consultoría</t>
  </si>
  <si>
    <t>Experiencia de al menos 2 años en las funciones descritas en el apartado 1.14.</t>
  </si>
  <si>
    <t>TRO25-ECE-022</t>
  </si>
  <si>
    <t>Técnico/a especialista en gestión ambiental</t>
  </si>
  <si>
    <t>Al menos 5 años de experiencia profesional global desde el año de Titulación referida en el apartado 2.1.
Formación en gestión ambiental.</t>
  </si>
  <si>
    <t>TRO25-ECE-023</t>
  </si>
  <si>
    <t>Al menos 5 años de experiencia profesional global desde el año de Titulación referida en el apartado 2.1.
Al menos 6 meses de experiencia en control de vegetación en el ámbito ferroviario.</t>
  </si>
  <si>
    <t>TRO25-ECE-028</t>
  </si>
  <si>
    <t>Técnico/a en consultoría urbanística</t>
  </si>
  <si>
    <t>Al menos 5  años de experiencia profesional global desde el año de Titulación referida en el apartado 2.1.
Al menos 2 años de experiencia en consultoría urbanística.</t>
  </si>
  <si>
    <t>TRO25-ECE-029</t>
  </si>
  <si>
    <t>Experto/a en planificación y modelización del transporte</t>
  </si>
  <si>
    <t>Al menos 5 años de experiencia global desde el año de Titulación referida en el apartado 2.1.
Al menos 5 años de experiencia en las funciones relacionadas con el puesto descritas en apartado 1.14.</t>
  </si>
  <si>
    <t>TRO25-ECE-032</t>
  </si>
  <si>
    <t>Al menos 6 años de experiencia profesional global desde el año de Titulación referida en el apartado 2.1.
Al menos 4 años de experiencia profesional en el sector portuario.
Al menos 1 año de experiencia en las funciones descritas en el apartado 1.14.
Formación específica en Puertos.</t>
  </si>
  <si>
    <t>TRO25-ECE-033</t>
  </si>
  <si>
    <t>Técnico/a en comunicación</t>
  </si>
  <si>
    <t>Al menos 5 años de experiencia global desde el año de Titulación referida en el apartado 2.1.
Al menos 2 años de experiencia en las funciones relacionadas con el puesto descritas en apartado 1.14.</t>
  </si>
  <si>
    <t>TRO25-ECE-042</t>
  </si>
  <si>
    <t>Consultor/a especializado/a en movilidad, sostenibilidad y planificación del transporte</t>
  </si>
  <si>
    <t>Al menos 5 años de experiencia profesional global desde el año de Titulación referida en el apartado 2.1.
Al menos 2 años de experiencia en las funciones descritas en el apartado 1.14.
Formación específica en transporte terrestre.</t>
  </si>
  <si>
    <t>TRO25-ECE-044</t>
  </si>
  <si>
    <t>Experto/a en cambio climático y calidad del aire</t>
  </si>
  <si>
    <t>G. CAMBIO CLIMÁTICO Y TRANSICIÓN ENERGÉTICA</t>
  </si>
  <si>
    <t xml:space="preserve">Al menos 6 años de experiencia profesional global desde el año de Titulación referida en el apartado 2.1.
Al menos 6 años de experiencia en el sector del Transporte.
Al menos 4 años de experiencia en las funciones descritas en el apartado 1.14.
</t>
  </si>
  <si>
    <t>TRO25-ECE-047</t>
  </si>
  <si>
    <t>Técnico/a en planificación del transporte terrestre</t>
  </si>
  <si>
    <t>TRO25-ECE-048</t>
  </si>
  <si>
    <t>TRO25-ECS-009</t>
  </si>
  <si>
    <t>Administración de sistemas SharePoint y entornos colaborativos</t>
  </si>
  <si>
    <t>Al menos 5 años de experiencia profesional como administrador de Microsoft SharePoint y 3 años de Microsoft Office 365.
Al menos 4 años de experiencia como administrador de sistemas de entornos colaborativos en la Administración Pública.
Al menos 3 años de experiencia profesional en la instalación, configuración monitorización, optimización y revisión de servidores Microsoft SharePoint Server, con atención de incidencias nivel 2.
Al menos 3 años de experiencia en gestión de consultas con Transact-SQL en MS SQL Server.
Disponer de formación en planificación y administración de Microsoft SharePoint y en desarrollo en FrameWork SharePoint (SPFx).</t>
  </si>
  <si>
    <t>TRO25-ECS-012</t>
  </si>
  <si>
    <t>Análisis y programación java y angular</t>
  </si>
  <si>
    <t>TRO25-ECS-017</t>
  </si>
  <si>
    <t>Técnico/a de contratación de servicios TI</t>
  </si>
  <si>
    <t>Al menos 5 años de experiencia profesional como responsable (dirección) administrativo-financiero de empresas realizando control de tesorería, elaborando y gestionando la poltica fiscal de la empresa y analizando viabilidad de inversiones reportando los estados financieros a la Direción General de la compañía.
Al menos 5 años de experiencia profesional como técnico de gestión de contratación administrativa en organismos o entidades públicas confeccionando oficios y anuncios de licitción y adjudicación para su publicación en Boletines Oficiales, gestión de los expedientes desde su inicio hasta su adjudicación, confección de expedientes de prórrogas y manejo de la aplicación Nexus ECCL para las altas en las mesas de contratación.
Al menos 4 años de experiencia en publicación de anuncios de licitación, adjudicación y documentación asociada al proceso en gestor de contenidos con Drupal.
Se requiere formación demostrable en análisis económico y financiero (mínimo 50 horas de duración).</t>
  </si>
  <si>
    <t>TRO25-ECS-020</t>
  </si>
  <si>
    <t xml:space="preserve">Técnico/a jurídico/a </t>
  </si>
  <si>
    <t>Al menos 4 años de experiencia profesional en el ejercicio de la profesión de abogacía o consultoría jurídica.
Al menos 1 año de experiencia profesional en gestión documental y de archivo de documentos legales relacionados con los proyectos (escrituras, contratos y adendas entre otros).
Al menos 1 año de experiencia profesional en la preparación de escritos y documentación de carácter jurídico.
Al menos 1 año de experiencia en gestiones con notarías, registros, oficinas judiciales, y otros organismos administrativos y públicos.
Formación en Derecho procesal y Nuevas tecnologías.</t>
  </si>
  <si>
    <t>TRO25-ECS-021</t>
  </si>
  <si>
    <t>Técnico/a en laboratorio de innovación de justicia</t>
  </si>
  <si>
    <t xml:space="preserve">Al menos un año de experiencia profesional en el ámbito de la innovación o de la ingeniería de datos.
Al menos 3 meses de experiencia profesional en proyectos de innovación en el ámbito internacional.
Al menos 6 meses de experiencia profesional en al ámbito de la innovación en la administración digital de justicia española.
Formación certificada y reconocida en Gestión de la Innovación de al menos 120 horas de duración.
</t>
  </si>
  <si>
    <t>TRO25-ECS-026</t>
  </si>
  <si>
    <t>Administrador/a de Sistemas</t>
  </si>
  <si>
    <t>Al menos 5 años de experiencia global en el sector de las tecnologías de la Información. 
Al menos 5 años de experiencia en atención al cliente en incidencias/peticiones de microinformática.
Al menos 5 años de experiencia trabajado en migraciones de sistemas y/o aplicaciones.
Al menos 2 años de experiencia trabajando en la administración de sistemas en la administración pública.
Al menos 2 años de experiencia trabajando con monitorización Nagios de sistemas.</t>
  </si>
  <si>
    <t>TRO25-ECS-028</t>
  </si>
  <si>
    <t>Analista FullStack de aplicaciones web</t>
  </si>
  <si>
    <t>Experiencia de al menos 5 años en análisis y desarrollo de aplicaciones web con HTML, CSS y Javascript.
Experiencia de al menos 5 años en análisis y desarrollo de aplicaciones con consulta y tratamiento de datos en Bases de Datos relacionales.
Experiencia de al menos 3 años en análisis y desarrollo de aplicaciones von VUE.
Experiencia de al menos 3 años en análisis y desarrollo de aplicaciones con PHP.
Experiencia de al menos 3 años en análisis y desarrollo de aplicaciones con Leaflet.</t>
  </si>
  <si>
    <t>TRO25-ECS-029</t>
  </si>
  <si>
    <t xml:space="preserve">Analista programador Full Stack </t>
  </si>
  <si>
    <t>Al menos 5 años de experiencia en Front-end con HTML, NodeJs, SPA con VUE y Angular.
Al menos 5 años de experiencia con contenedores Docker y Kubernetes.
Al menos 3 años de experiencia en Backend con PHP, Java, Python y NodeJs.
Al menos 3 años realizando análisis de código con SonarQube. 
Al menos 2 años trabajando en proyectos de AGE.</t>
  </si>
  <si>
    <t>TRO25-ECS-049</t>
  </si>
  <si>
    <t>Analista Sistemas cloud</t>
  </si>
  <si>
    <t>Al menos 5 años de experiencia trabajando en infraestructuras como servicio IaaS.
Al menos 5 años de experiencia en desarrollo de negocio de transformación digital y Cloud Computing.
Al menos 5 años de experiencia en consultoría y desarrollo de planes de transformación digital a plataformas cloud.
Al menos 3 años de experiencia en gestión de acuerdos y convenios de prestación de servicios cloud.
Al menos 3 años de experiencia trabajando en proyectos (con nube SARA) de la Administración Pública.</t>
  </si>
  <si>
    <t>TRO25-ECS-050</t>
  </si>
  <si>
    <t>Desarrollador/a de aplicaciones informáticas</t>
  </si>
  <si>
    <t>Al menos 5 años de experiencia en plataformas web (PHP codeigniter, JS y MySQL) para la administración de red inteligente de telefonía. 
Al menos 5 años de experiencia en explotación de datos y generación de informes mediante scripts desarrollados en python, contra base de datos ElasticSearch.
Al menos 5 años de experiencia en servicios de gestión de colas y encriptación de llamadas con rabbitMQ y python.
Al menos 5 años de experiencia desarrollando script para la automatización de procesos en plataformas de red inteligente de telefonía.
Al menos 1 año de experiencia trabajando en proyectos de automatización de plataformas de la AGE para atención al ciudadano.</t>
  </si>
  <si>
    <t>TRO25-ECS-052</t>
  </si>
  <si>
    <t>Técnico/a de apoyo al desarrollo de aplicaciones informáticas</t>
  </si>
  <si>
    <t>Al menos 5 años de experiencia en realización de toma de requerimientos, análisis funcional y diseño de aplicaciones. 
Al menos 5 años de experiencia trabajando en la gestión, análisis y seguimiento de licitaciones.
Al menos 5 años de experiencia en mantenimiento evolutivo de aplicaciones frontend y backend.
Al menos 6 meses de experiencia gestionando la tasación de cánones en proyectos del ámbito ferroviario.
Al menos 6 meses de experiencia trabajando en la Administración Pública.</t>
  </si>
  <si>
    <t>TRO25-ECS-055</t>
  </si>
  <si>
    <t>Técnico/a de apoyo a la coordinación de proyectos TI</t>
  </si>
  <si>
    <t xml:space="preserve">Al menos 5 años de experiencia profesional como responsable en la coordinación de proyectos TI.
Al menos 5 años trabajando en proyectos de la Administración Pública.
Al menos 1 año como responsable de proyectos TI del ámbito de la transformación digital.
Al menos 1 año de experiencia en proyectos de videoconferencia que prestan servicio a órganos del poder judicial.
Experiencia en coordinación de soporte a despliegues de aplicaciones judiciales en distintas comunidades autónomas.  </t>
  </si>
  <si>
    <t>TRO25-ECS-057</t>
  </si>
  <si>
    <t>Apoyo y soporte a proyectos TI</t>
  </si>
  <si>
    <t>Al menos 5 años de experiencia en soporte y atención a usuarios.
Al menos 3 años de experiencia en gestión de peticiones e incidencias y realización de seguimiento.
Al menos 9 meses de experiencia en reporte de incidencias en herramienta JIRA.
Al menos 9 meses de experiencia en soporte a aplicaciones informáticas de presupuestos en la Administración Pública.
Experiencia en proyectos de transformación digital en el ámbito de la sanidad pública.</t>
  </si>
  <si>
    <t>TRO25-ECS-058</t>
  </si>
  <si>
    <t>Al menos 5 años de experiencia en administración y mantenimiento de sistemas y atención al cliente en incidencias/peticiones de microinformática.
Al menos 5 años de experiencia como administrador de sistemas en la Administración Pública.
Al menos 2 años de experiencia en desarrollo de scritps en Bash.
Al menos 6 meses de experiencia trabajando en entorno Weblogic y monitorización de sistemas con Nagios.
Experiencia en migraciones de infraestructura y sistemas en la Administración Pública.</t>
  </si>
  <si>
    <t>TRO25-ECS-061</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</si>
  <si>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</si>
  <si>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TRO25-ECS-069</t>
  </si>
  <si>
    <t>Desarrollador/a de Realidad Virtual</t>
  </si>
  <si>
    <t>Al menos 5 años de experiencia en el desarrollo de aplicaciones con Unity 3D y C#.
Al menos 2 años de experiencia en desarrollo de aplicaciones de Simulación de Torre de Control para la Navegación Aérea.</t>
  </si>
  <si>
    <t>TRO25-ECS-070</t>
  </si>
  <si>
    <t>Desarrollador/a Python</t>
  </si>
  <si>
    <t>Al menos 3 años de experiencia en desarrollo de módulos con Python.
Al menos 3 años de experiencia el desarrollo y mantenimiento de aplicaciones de Simulación de Torre de Control de Navegación Aérea con Python.
Al menos 3 años de experiencia en soporte para la instalación, resolución de incidencias y uso de aplicaciones de Simulación de Torre de Control de Navegación Aérea.</t>
  </si>
  <si>
    <t>TRO25-ECS-071</t>
  </si>
  <si>
    <t>Consultor/a de tecnologías de plataformas financieras</t>
  </si>
  <si>
    <t>Al menos 5 años de experiencia profesional en el ámbito de proyectos TIC.
Al menos 4 años de experiencia en seguridad TI redactando procedimientos de seguridad para la organización y realizando labores de administración de sistemas de encriptado de clave pública.
Al menos 5 años de experiencia profesional gestionando y coordinando equipos TI de infraestructura de comunicación incluyendo labores de coordinación de equipo técnico, interlocución con cliente, definición de arquitecturas y diseño de comunicaciones e infraestructura, control económico y reporte a Dirección.
Al menos 3 años de experiencia profesional en proyectos TIC del sector público.
Se requieren al menos 3 de las siguientes certificaciones: Microsoft Certified Network and Internet Security Specialist, Certificación IPTD -Cisco IP Telephony Design Specialist-, Certificación CIPT1 + CIPT2  -Cisco IP Telephony -, Cisco Advanced Unity Administrator -Sistemas de buzón de VoIP-, Certificación IPCC Administrator -Cisco IP Contact Center-.</t>
  </si>
  <si>
    <t>TRO25-ECS-072</t>
  </si>
  <si>
    <t>Al menos 5 años de experiencia profesional en el ámbito de las TIC.
Al menos 5 años de experiencia profesional como coordinador/a de proyectos de infraestructura TI en ámbito internacional.
Al menos 5 años de experiencia profesional como team leader de soporte técnico TI.
Tener la certificación ITIL Foundation V3 y con la ISO/IEC 27001 Auditor Interno.
Haber realizado estudios de Máster en una universidad española relacionado con la Gestión y Dirección de proyectos o negocios digitales.</t>
  </si>
  <si>
    <t>TRO25-ECS-073</t>
  </si>
  <si>
    <t>Consultor/a de soporte y Administración de Herramientas ITSM</t>
  </si>
  <si>
    <t>Al menos 5 años de experiencia profesional en el ámbito de proyectos TIC.
Al menos 5 años de experiencia profesional como responsable de equipos TIC bajo metodología Agile incluyendo actividades, entre otras, tanto de redacción de pliegos de contratación como de mantenimiento de la herramienta de gestión del proyecto, Jira.
Al menos 2 años de experiencia como responsable de equipo en oficina técnica empleando las siguientes herramientas: Drupal, wordpress, QlikView, Pentaho y programación con, html y javascript.
Al menos 2 años de experiencia profesional en proyectos TIC en Administraciones Públicas.</t>
  </si>
  <si>
    <t>TRO25-ECS-074</t>
  </si>
  <si>
    <t>Técnico/a jurídico/a en programas europeos de transformación digital</t>
  </si>
  <si>
    <t>Al menos 5 años de experiencia profesional desempeñando roles jurídicos, con colegiación en un Colegio de Abogados de España.
Al menos 5 meses de experiencia profesional en proyectos de consultoría de apoyo técnico jurídico en la Administración Digital de Justicia.
Estar en posesión de titulación de Máster de Práctica Jurídica por una universidad española.
Estar en posesión de titulación en un Máster impartido por una universidad española en Gobierno o en Protección de datos.
Estar en posesión de certificado oficial de nivel de inglés en vigor, como mínimo C1.</t>
  </si>
  <si>
    <t>TRO25-ECS-075</t>
  </si>
  <si>
    <t>Al menos 5 años de experiencia profesional en el ámbito de las TIC.
Al menos 3 años de experiencia como Jefe de Proyecto o Jefe de equipos TI en el ámbito de desarrollos Software para la Administración Pública.
Al menos 2 años de experiencia en redacción, y gestión de documentación relativa a licitaciones TIC de la Administración Pública.
Al menos 2 años de experiencia en valoraciones técnicas de ofertas en licitaciones TIC de la Administración Pública.</t>
  </si>
  <si>
    <t>TRO25-ECS-076</t>
  </si>
  <si>
    <t>Técnico/a control financiero de proyectos TI</t>
  </si>
  <si>
    <t>Al menos los 3 años de experiencia profesional ejerciendo de técnico/a de control financiero de proyectos o departamentos de la empresa.
Al menos 2 años de experiencia en identificación, valoración y reporte de indicadores clave (KPI) para el control económico de proyectos o departamentos de empresa.
Al menos 2 años de experiencia profesional en análisis de rentabilidades de clientes y productividades con desarrollo de informes.
Al menos 2 años de experiencia profesional en apoyo a planificación y gestión de personas de los equipos del proyecto.
Al menos 2 años de experiencia en actividades de control económico y financiero en proyectos para la Administración Pública.</t>
  </si>
  <si>
    <t>TRO25-ECS-077</t>
  </si>
  <si>
    <t>Técnico/a de apoyo a gestión de proyecto</t>
  </si>
  <si>
    <t xml:space="preserve">Al menos 5 años de experiencia profesional en apoyo y asistencia a dirección.
Al menos 5 años de experiencia profesional en monitorización del desempeño de los equipos.
Al menos 5 años de experiencia profesional en actividades de apoyo administrativo en control de horas, facturación, gestión documental y procedimientos de incorporación.
</t>
  </si>
  <si>
    <t>TRO25-ECS-078</t>
  </si>
  <si>
    <t>Técnico/a de gestión económica y presupuestaria en transformación digital de justicia</t>
  </si>
  <si>
    <t>Al menos 5 años de experiencia profesional en elaboración de presupuestos en organismos públicos.
Al menos 5 años de experiencia profesional en elaboración de seguimiento, control del presupuesto y elaboración de informes de carácter económico-financiero sobre estados de ejecución en organismos públicos.
Al menos 5 años de experiencia profesional en tramitación, control y seguimiento de expedientes de contratación administrativa en organismos públicos.
Al menos 5 años de experiencia profesional en facturación, contabilidad y gestión de pagos a través de SAP.
Formación específica en SAP/R3 modulo para la gestión económica-financiera (ECOFIN).</t>
  </si>
  <si>
    <t>TRO25-ECS-079</t>
  </si>
  <si>
    <t>Administrador/a de Sistemas de Seguridad</t>
  </si>
  <si>
    <t>Experiencia profesional de al menos 4 años en resolución de incidencias software y hardware tanto en presencial como usando herramientas de acceso remoto.
Experiencia profesional de al menos 2 años en resolución de incidencias sobre McAfeeePO, Splunk, Stormshield, TITUS y Tenable.
Experiencia profesional de al menos 2 años en proyectos para el sector defensa y aeroespacial en tareas de soporte a sistemas.
Experiencia profesional de al menos 1 año en proyectos internacionales del sector aeroespacial en soporte de sistemas.</t>
  </si>
  <si>
    <t>TRO25-ECS-080</t>
  </si>
  <si>
    <t>Analista Programador/a Java de desarrollo Aplicaciones Web</t>
  </si>
  <si>
    <t>Al menos 1 año de experiencia realizando actividades para el desarrollo de proyectos TI relativos a la Modernización Tecnológica de la Administración.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</si>
  <si>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TRO25-ECS-081</t>
  </si>
  <si>
    <t>Analista Funcional Aplicaciones Web</t>
  </si>
  <si>
    <t>TRO25-ECS-082</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</si>
  <si>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1 año de experiencia realizando actividades para la definición funcional en el desarrollo de proyectos TI. 
Al menos 6 meses de experiencia realizando actividades para la definición funcional en el desarrollo de proyectos TI relativos a la gestión de Información Toxicológica y/o certificación de laboratorios.</t>
  </si>
  <si>
    <t>TRO25-ECS-083</t>
  </si>
  <si>
    <t>Analista Programador/a Java desarrollo Aplicaciones Web</t>
  </si>
  <si>
    <t>Al menos 1 año de experiencia realizando actividades para el desarrollo de proyectos TI relativos a la Modernización Tecnológica de la Administración de Justicia.
Al menos 1 año de experiencia desarrollando proyectos para el mantenimiento correctivo y evolutivo de aplicaciones web, gestión y resolución de incidencias. 
Al menos 6 meses de experiencia realizando proyectos TI para la integración de aplicaciones.
Al menos 6 meses de experiencia participando en el desarrollo de proyectos enmarcados dentro de un contexto de migración tecnológica.
Al menos 1 año de experiencia en desarrollo de Proyectos con el siguiente contexto tecnológico:  Microservicios, Kubernetes, JavaScript, jQuery, Bootstrap, HTML, CSS, Oracle, Vue.js y Angular.</t>
  </si>
  <si>
    <t>TRO25-ECS-084</t>
  </si>
  <si>
    <t>Asistente de apoyo Coordinación Oficina Técnica</t>
  </si>
  <si>
    <t>Experiencia de al menos 5 años en gestión administrativa/secretariado de dirección.
Experiencia de al menos 2 años en la elaboración y gestión de cuadros de mandos, informes y notas.
Experiencia de al menos 5 años en gestión de la documentación, archivo y mantenimiento de la información.
Experiencia de al menos 4 años en el desarrollo de actividades para la gestión de agenda, correspondencia y buzones de correo, así como comunicaciones externas e internas.
Experiencia de al menos 2 años como apoyo administrativo a PMO´s en proyectos y servicios TI para la innovación tecnológica en el sector judicial.</t>
  </si>
  <si>
    <t>TRO25-ECS-085</t>
  </si>
  <si>
    <t>Al menos 5 años de experiencia en la definición de los requisitos directamente con el cliente, análisis funcional y diseño para desarrollos web.
Al menos 5 años de experiencia en la elaboración de documentación funcional y técnica en el ámbito de proyectos de desarrollo Java incorporando recomendaciones de mejora continua y optimizaciones.
Al menos 5 años de experiencia en el ciclo de pruebas de los desarrollos realizados.
Al menos 5 años de experiencia realizando tareas para la gestión, seguimiento y resolución de incidencias.
Al menos 1 año de experiencia realizando actividades relativas a la definición funcional para el desarrollo de proyectos TI en el ámbito de los Registros para la gestión electrónica de apostillas, apoderamientos judiciales y/o servicios de traducción e interpretación.</t>
  </si>
  <si>
    <t>TRO25-ECS-086</t>
  </si>
  <si>
    <t xml:space="preserve"> Al menos 5 años de experiencia en la gestión y supervisión de proyectos TI y desarrollo de software.
Al menos 3 años de experiencia en la planificación, seguimiento e implantación de QA en los proyectos de desarrollo de software.
Al menos 2 años de experiencia en la planificación, seguimiento e implantación de proyectos de desarrollo de software realizando una coordinación e interlocución directa entre los diferentes equipos: QA, Seguridad, Gestión de Usuarios, Sistemas, Integración Continua, Despliegues, Esquema Compartido de Datos y BBDD, etc.
Al menos 1 año de experiencia realizando tareas de apoyo a la dirección técnica de aplicaciones web en relación a ámbitos enmarcados dentro de la transformación digital de la Administración Pública.
Al menos 5 años de experiencia en la coordinación y supervisión de análisis funcionales y orgánicos.</t>
  </si>
  <si>
    <t>TRO25-ECS-087</t>
  </si>
  <si>
    <t>Jefe/a de Proyecto Iniciativas de Desarrollo TI</t>
  </si>
  <si>
    <t>Al menos 5 años de experiencia en la gestión integral de proyectos TI para la Administración Pública: definición, creación, alcance, planificación, seguimiento del plan de proyecto e interlocución con el cliente.
Al menos 5 años de experiencia realizando tareas de coordinación de Equipos.
Al menos 5 años de experiencia realizando tareas de coordinación de implantaciones.
Al menos 4 años de experiencia realizando actividades para la coordinación y gestión de proyectos TI en el ámbito de la interoperabilidad.
Al menos 1 año de experiencia realizando actividades para la coordinación y gestión de proyectos TI en el ámbito de la gestión y registro de Información médico-forense y gestión de muestras.</t>
  </si>
  <si>
    <t>TRO25-ECS-088</t>
  </si>
  <si>
    <t>Consultor/a Funcional TI</t>
  </si>
  <si>
    <t>Al menos 5 años de experiencia en el desarrollo de actividades para la consultoría y análisis funcional de proyectos TI. 
Al menos 5 años de experiencia realizando actividades para la definición de los requisitos directamente con el cliente, análisis, diseño técnico de desarrollos y elaboración de documentación técnica en el ámbito de proyectos de desarrollo TI.
Al menos 5 años de experiencia en el ciclo de pruebas de los desarrollos realizados, así como la ejecución de tareas para la gestión, seguimiento y resolución de incidencias.
Al menos 5 años de experiencia en el desarrollo de proyectos TI enmarcados en la optimización de procesos y sistemas para la transformación digital. 
Al menos 1 año de experiencia desarrollando análisis funcionales orientados a la optimización de la explotación estadística para la mejora de procesos relativos a la gestión de personal.</t>
  </si>
  <si>
    <t>TRO25-ECS-089</t>
  </si>
  <si>
    <t>Analista de apoyo Coordinación del Servicio de Automatización Inteligente</t>
  </si>
  <si>
    <t>TRO25-EEM-011</t>
  </si>
  <si>
    <t>Adjunto/a a Director de Obra en obras ferroviarias de infraestructura y vía</t>
  </si>
  <si>
    <t xml:space="preserve"> Al menos 5 años de experiencia profesional global.
 Al menos 1 años de experiencia en obras ferroviarias de infraestructura y vía.
Al menos 1 año de experiencia en redacción de proyectos.</t>
  </si>
  <si>
    <t>TRO25-EEM-019</t>
  </si>
  <si>
    <t>Al menos 6 años de experiencia global en obra.
Al menos 2 años de experiencia en obras ferroviarias de infraestructura y vía.</t>
  </si>
  <si>
    <t>TRO25-EEM-033</t>
  </si>
  <si>
    <t>Al menos 5 años de experiencia en mantenimiento ferroviario.</t>
  </si>
  <si>
    <t>TRO25-EEM-035</t>
  </si>
  <si>
    <t>Soporte de suministros ferroviarios</t>
  </si>
  <si>
    <t>Jaén</t>
  </si>
  <si>
    <t>Al menos 1 año de experiencia en gestión de almacenes.
Carnet carretilla elevadora.</t>
  </si>
  <si>
    <t>TRO25-EEM-036</t>
  </si>
  <si>
    <t>Técnico/a de mantenimiento ferroviario</t>
  </si>
  <si>
    <t>Al menos 5 años de experiencia global.
Al menos 3 años de experiencia en mantenimiento.</t>
  </si>
  <si>
    <t>TRO25-EEM-037</t>
  </si>
  <si>
    <t>Experto/a en mantenimiento</t>
  </si>
  <si>
    <t xml:space="preserve">Al menos 5 años de experiencia en obras o mantenimiento de infraestructuras.	</t>
  </si>
  <si>
    <t>TRO25-EEM-038</t>
  </si>
  <si>
    <t>Gerente de mantenimiento ferroviario</t>
  </si>
  <si>
    <t>Al menos 8 años de experiencia en mantenimiento ferroviario o dirección de obras ferroviarias.</t>
  </si>
  <si>
    <t>TRO25-EEM-039</t>
  </si>
  <si>
    <t>Al menos 5 años de experiencia en gestión de obras.</t>
  </si>
  <si>
    <t>TRO25-EEM-041</t>
  </si>
  <si>
    <t>Al menos 5 años de experiencia global.
Al menos 2 años de experiencia en proyectos ferroviarios.</t>
  </si>
  <si>
    <t>TRO25-EEM-045</t>
  </si>
  <si>
    <t>Al menos 5 años de experiencia en proyectos de organización del territorio.</t>
  </si>
  <si>
    <t>TRO25-EEM-046</t>
  </si>
  <si>
    <t>TRO25-EEM-057</t>
  </si>
  <si>
    <t>Técnico/a en obras ferroviarias de infraestructura y vía</t>
  </si>
  <si>
    <t>Al menos 1 año de experiencia profesional global desde el año de Titulación referida en el apartado 2.1.
Al menos 1 año de experiencia global en el sector de la Ingeniería del Transporte.
Al menos 1 año de experiencia en la redacción de proyectos ferroviarios de AV.</t>
  </si>
  <si>
    <t>TRO25-EEM-058</t>
  </si>
  <si>
    <t>Técnico/a en obras de inversión</t>
  </si>
  <si>
    <t>Al menos 2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t>
  </si>
  <si>
    <t>TRO25-EEM-059</t>
  </si>
  <si>
    <t>Técnico/a en gestión documental</t>
  </si>
  <si>
    <t>Al menos 5 años de experiencia profesional global desde el año de Titulación referida en el apartado 2.1.
Al menos 5 años de experiencia global en el sector de la Ingeniería del Transporte.
Al menos 2 años de experiencia en vigilancia y seguimiento de las obras de inversión y de obras a terceros en LAV.
Al menos 2 años de experiencia en control documental en la administración para LAV.</t>
  </si>
  <si>
    <t>TRO25-EEM-060</t>
  </si>
  <si>
    <t>Ciudad Real</t>
  </si>
  <si>
    <t>TRO25-EEM-061</t>
  </si>
  <si>
    <t>TRO25-EEM-062</t>
  </si>
  <si>
    <t>Técnico/a de calidad</t>
  </si>
  <si>
    <t>Al menos 1 año de experiencia profesional global desde el año de Titulación referida en el apartado 2.1.
Al menos 1 año de experiencia global en el sector de la Ingeniería del Transporte.
Al menos 1 año de experiencia como técnico de calidad.</t>
  </si>
  <si>
    <t>TRO25-EEM-066</t>
  </si>
  <si>
    <t xml:space="preserve">Al menos 5 años de experiencia global en el sector de la Ingeniería del Transporte.
Al menos 3 años de experiencia en el mantenimiento de líneas de Alta Velocidad.
</t>
  </si>
  <si>
    <t>TRO25-EEM-075</t>
  </si>
  <si>
    <t>Al menos 1 año como técnico/a de apoyo en análisis de gálibos.</t>
  </si>
  <si>
    <t>TRO25-EEM-083</t>
  </si>
  <si>
    <t>La Rioja</t>
  </si>
  <si>
    <t xml:space="preserve">Al menos 2 años de experiencia en recepción y supervisión de la documentación aportada de distintos procedimientos relativos a la gestión de expedientes de carreteras.				
</t>
  </si>
  <si>
    <t>TRO25-EEM-084</t>
  </si>
  <si>
    <t xml:space="preserve">Al menos 3 años de experiencia en control y seguimiento de los documentos oficiales suscritos en la Demarcación de Carreteras del Estado.				
</t>
  </si>
  <si>
    <t>TRO25-EEM-085</t>
  </si>
  <si>
    <t>Asistente de apoyo para el mantenimiento de cambiadores de ancho de vía</t>
  </si>
  <si>
    <t xml:space="preserve">Al menos 2 años de experiencia en mantenimiento de cambiadores de ancho de vía.					
</t>
  </si>
  <si>
    <t>TRO25-EEM-090</t>
  </si>
  <si>
    <t>Experto/a en patología de puentes</t>
  </si>
  <si>
    <t xml:space="preserve">Mínimo 6 años de experiencia en la realización de inspección de puentes de ferrocarril.
Mínimo 6 años de experiencia en la redacción de proyectos de reparación, refuerzo o rehabilitación de puentes.
Mínimo 6 años de experiencia en manejo de programas de cálculo de estructuras nivel avanzado.
Mínimo participación como calculista en 10 proyectos, en los últimos 5 años, como redactor de proyecto y calculista de proyectos de reparación, refuerzo o rehabilitación de puentes.
Formación en PRL en trabajos en altura y espacios confinados.				
</t>
  </si>
  <si>
    <t>TRO25-EEP-008</t>
  </si>
  <si>
    <t>Jefe/a de Proyecto Diseño de Carreteras</t>
  </si>
  <si>
    <t>TRO25-EEP-009</t>
  </si>
  <si>
    <t xml:space="preserve">Al menos 8 años de experiencia profesional global desde el año de Titulación referida en el apartado 2.1.		
Al menos 8 años de experiencia global en el sector de la Ingeniería/ Consultoría del Transporte.		
Al menos 8 años de experiencia en diseño / proyecto de Infraestructuras Viales.				
Al menos 5 años desempeñando funciones de Jefe de Proyecto de Diseño de Carreteras.					
Experiencia en materia de carreteras en proyectos internacionales.
Formación: BIM. Civil 3D. Presto. Planificación y control de Proyectos. Ingles B2/First Certificate.					
</t>
  </si>
  <si>
    <t>TRO25-EEP-010</t>
  </si>
  <si>
    <t>Proyectista de Carreteras y Viales</t>
  </si>
  <si>
    <t xml:space="preserve">Al menos 8 años de experiencia profesional global desde el año de Titulación referida en el apartado 2.1.
Al menos 8 años de experiencia global en el sector de la Ingeniería/ Consultoría del Transporte.
Al menos 8 años de experiencia en materia de carreteras en obra como Asistencia Técnica/Dirección de Obra.
Al menos 2 años de experiencia en diseño / proyecto de Infraestructuras Viales, desempeñando funciones descritas en el apartado 1.14.
Formación: Istram.
Ingles B2/First Certificate.				
</t>
  </si>
  <si>
    <t>TRO25-EEP-012</t>
  </si>
  <si>
    <t>Apoyo administrativo en el ámbito de la Carretera</t>
  </si>
  <si>
    <t xml:space="preserve">Experiencia de al menos 7 años trabajando en actividades administrativas.
Experiencia de al menos 7 años trabajando en el ámbito de la carretera.
Experiencia de al menos 7 años trabajando con administraciones públicas españolas.
Experiencia de al menos 5 años en control de certificaciones y montaje de expedientes jurídicos en el ámbito de la carretera.			
</t>
  </si>
  <si>
    <t>TRO25-EEP-013</t>
  </si>
  <si>
    <t>Apoyo administrativo y Control Documental</t>
  </si>
  <si>
    <t xml:space="preserve">Experiencia de al menos 7 años trabajando en actividades administrativas y de Control Documental.
Experiencia de al menos 5 años trabajando con administraciones públicas españolas.
Experiencia de al menos 1 año trabajando en el ámbito de la carretera.
Formación en Gestión Documental.			
</t>
  </si>
  <si>
    <t>TRO25-EEP-016</t>
  </si>
  <si>
    <t>Arquitecto/a técnico/a en conservación</t>
  </si>
  <si>
    <t>G. EXPROPIACIONES</t>
  </si>
  <si>
    <t>Curso de Uso y defensa en explotación de carreteras.
Curso de Eficiencia Energética en Edificios.
Curso de Técnico de energía solar fotovoltaica.</t>
  </si>
  <si>
    <t>TRO25-EEP-017</t>
  </si>
  <si>
    <t>Técnico/a elaboración de informes patrimoniales y urbanísticos del sector ferroviario</t>
  </si>
  <si>
    <t>Curso Cype Cad Estructuras.
Curso Modelado BIM con Revit.
Curso QGIS I.</t>
  </si>
  <si>
    <t>TRO25-EEP-019</t>
  </si>
  <si>
    <t>Técnico/a en conservación y expropiaciones</t>
  </si>
  <si>
    <t>Máster en Técnico Superior en Prevención de Riesgos Laborales.
Máster Universitario en ciencias, tecnologías y gestión ambiental.
Curso de valoración de fincas.</t>
  </si>
  <si>
    <t>TRO25-EEP-022</t>
  </si>
  <si>
    <t>Técnico/a jurídico/a expropiaciones y gestión patrimonial</t>
  </si>
  <si>
    <t>Experiencia al menos de 15 años en tramitación de expedientes expropiatorios.
Máster en RRHH y RRLL.
Máster en Gestión ambiental, calidad y auditoría para empresas.</t>
  </si>
  <si>
    <t>TRO25-EEP-028</t>
  </si>
  <si>
    <t>Experiencia específica de 1 año en el desarrollo de la geología y geotecnia en proyectos ferroviarios internacionales.
Formación en QGIS (nivel intermedio) y AutoCAD.
Al menos 1 año de experiencia trabajando con software geotécnico: Rocscience (Dips, Settle3D, Slide, Swedge, Unwedge, etc.).</t>
  </si>
  <si>
    <t>TRO25-EEP-031</t>
  </si>
  <si>
    <t>Experto/a en cálculo de estructuras</t>
  </si>
  <si>
    <t xml:space="preserve">Experiencia mínima de 8 años trabajando en el diseño y cálculo estructural de proyectos de Ingeniería civil.
Al menos 8 años de experiencia trabajando con software de cálculo estructural CUBUS (Statik, Fagus, Cedrus, Pyrus), SAP2000. 
Formación en BIM para proyectos.		
</t>
  </si>
  <si>
    <t>TRO25-EEP-035</t>
  </si>
  <si>
    <t>Técnico/a en coordinación BIM</t>
  </si>
  <si>
    <t>Experiencia de al menos 3 años en coordinación BIM de proyectos de infraestructuras del transporte.</t>
  </si>
  <si>
    <t>TRO25-EEP-040</t>
  </si>
  <si>
    <t>Experto/a en drenaje y estudios de inundabilidad</t>
  </si>
  <si>
    <t>Experiencia de al menos 10 años en estudios de hidrología y drenaje en proyectos de ingeniería de obras lineales.
Experiencia de al menos 10 años en modelos hidráulicos 1D y 2D aplicados a soluciones de ingeniería.</t>
  </si>
  <si>
    <t>TRO25-EEP-044</t>
  </si>
  <si>
    <t>Técnico/a de implementación BIM en obras</t>
  </si>
  <si>
    <t>Experiencia de 1 año en implementación BIM en equipos de obra.</t>
  </si>
  <si>
    <t>TRO25-EEP-045</t>
  </si>
  <si>
    <t>Responsable BIM en proyectos de superestructura</t>
  </si>
  <si>
    <t>Formación BIM.
7 años de experiencia en proyectos bajo metodología BIM.</t>
  </si>
  <si>
    <t>G. PROYECTOS DE EDIFICACIÓN</t>
  </si>
  <si>
    <t>TRO25-EEP-050</t>
  </si>
  <si>
    <t>Técnico/a en instalaciones de edificación</t>
  </si>
  <si>
    <t>Al menos 2 años de experiencia en las funciones del puesto.</t>
  </si>
  <si>
    <t>TRO25-EEP-057</t>
  </si>
  <si>
    <t>Director/a de Proyectos de Infraestructura Ferroviaria de RED Convencional en gestor de infraestructuras ferroviarias de ámbito nacional.</t>
  </si>
  <si>
    <t>G. COORDINACIÓN PERSONAL APOYO AGE</t>
  </si>
  <si>
    <t>Experiencia de al menos 1 año en las funciones detalladas en el apartado 1.14. 
Más de 10 años de experiencia en la redacción de Proyectos de Infraestructuras lineales, como Jefe/a de equipo. 
Más de 5 años de experiencia en el desarrollo de infraestructuras ferroviarias en el ámbito internacional.</t>
  </si>
  <si>
    <t>TRO25-EEP-058</t>
  </si>
  <si>
    <t>Experto/a Ferroviario en el Gabinete de la Dirección de Proyectos en gestor de infraestructuras de ámbito nacional.</t>
  </si>
  <si>
    <t>Experiencia de al menos 10 años en proyectos y obra ferroviaria. 
Experiencia de al menos 9 años en Metodología BIM aplicado a proyectos ferroviarios. 
Experiencia de al menos 8 años en procesos de licitación pública. 
Al menos un año de experiencia en las funciones detalladas en el apartado 1.14.</t>
  </si>
  <si>
    <t>TRO25-EEP-063</t>
  </si>
  <si>
    <t>Supervisor/a de Proyectos de Infraestructura Ferroviaria</t>
  </si>
  <si>
    <t>Más de 20 años de experiencia global. 
Más de 4 años de experiencia en las funciones específicas. 
Al menos cuatro años de experiencia en ejecución de obra ferroviaria.</t>
  </si>
  <si>
    <t>TRO25-EEP-064</t>
  </si>
  <si>
    <t>Especialista en coordinación y redacción de proyectos ferroviarios</t>
  </si>
  <si>
    <t>G. PROYECTOS FERROVIARIOS</t>
  </si>
  <si>
    <t xml:space="preserve">Al menos 10 años de experiencia profesional global desde el año de Titulación referida en el apartado 2.1.
Al menos 10 años de experiencia global  en el sector de la Ingeniería/ Consultoría del Transporte.
Al menos 5 años de experiencia en oficina técnica de obra.
Al menos 5 años de experiencia en las funciones específicas en oficina de proyectos.
Acreditar haber sido jefe de proyecto y autor de proyecto en al menos 3 proyectos de construcción.
</t>
  </si>
  <si>
    <t>TRO25-EEP-065</t>
  </si>
  <si>
    <t>Al menos 8 años de experiencia profesional global desde el año de Titulación acreditada de las referida en el apartado 2.1.
Al menos 8 años de experiencia global en el sector de la Ingeniería/Consultoría del Transporte.
Al menos 1 año de experiencia específica en Estudios de Seguridad y Salud.
Al menos 1 año en tareas de expropiaciones.
Al menos 4 años de experiencia en las funciones específicas descritas en el apartado 1.14 en oficina de proyectos.
Experiencia como Jefe de proyecto/autor de proyecto en al menos 2 proyectos de construcción ferroviarios.</t>
  </si>
  <si>
    <t>TRO25-EEP-066</t>
  </si>
  <si>
    <t>Al menos 8 años de experiencia profesional global desde el año de Titulación referida en el apartado 2.1.
Al menos 8 años de experiencia global en el sector de la Ingeniería/Consultoría del Transporte.
Al menos 5 años de experiencia en las funciones específicas en oficina de proyectos.
Experiencia como Jefe de proyecto en al menos 3 proyectos de construcción ferroviarios.</t>
  </si>
  <si>
    <t>TRO25-EEP-067</t>
  </si>
  <si>
    <t>Especialista en diseño y redacción de proyectos ferroviarios y gestión de interfaces</t>
  </si>
  <si>
    <t>Al menos 1 año de experiencia global en el sector del transporte.
Al menos 0,5 años de experiencia global desde la obtención del título.
Experiencia habiendo realizado al menos 5 estudios de gálibos en proyectos ferroviarios.
Haber participado en gestión de interfaces en, al menos, 1 proyecto ferroviario internacional.</t>
  </si>
  <si>
    <t>TRO25-EEW-001</t>
  </si>
  <si>
    <t>Al menos 5 años de experiencia profesional global desde el año de titulación referida en el apartado 2.1.
Al menos 5 años de experiencia global en el sector de la Ingeniería, Consultoría del Transporte y/o Tecnologías de la Información.
Al menos 3 años de experiencia en proyectos, y/o obras de edificación.
Al menos 2 años de experiencia en la coordinación de trabajos acorde a los procedimientos de empresas gestoras de Infraestructuras de transporte y/o administración pública.</t>
  </si>
  <si>
    <t>TRO25-EEW-002</t>
  </si>
  <si>
    <t>Técnico/a de Edificación</t>
  </si>
  <si>
    <t>TRO25-EEW-003</t>
  </si>
  <si>
    <t xml:space="preserve">Al menos 3 años de experiencia profesional global desde el año de titulación referida en el apartado 2.1.
Al menos 1 año de experiencia global en el sector de la Ingeniería/ Consultoría del Transporte y/o Tecnologías de la Información.
Al menos 3 años de experiencia en el uso de Firma, diseño de prototipado interactivo y trabajo en equipos agile.
Al menos 5 años trabajando con el paquete Adobe en diseño, edición y creación visual.
Formación en Diseño de Experiencia de Usuario.					
</t>
  </si>
  <si>
    <t>TRO25-EEW-004</t>
  </si>
  <si>
    <t xml:space="preserve">Al menos 6 años de experiencia profesional global desde el año de Titulación referida en el apartado 2.1.
Al menos 6 años de experiencia global en el sector de la Ingeniería/ Consultoría del Transporte y/o Tecnologías de la Información.
Al menos 1 año de experiencia en gestión, coordinación y seguimiento de proyectos y/o obras de edificación ferroviaria.
Al menos 2 años de experiencia en el desarrollo y redacción de especificaciones técnicas de edificación ferroviaria.				
</t>
  </si>
  <si>
    <t>TRO25-EEW-006</t>
  </si>
  <si>
    <t xml:space="preserve">Al menos 6 años de experiencia profesional global desde el año de Titulación referida en el apartado 2.1.
Al menos 2 años de experiencia global en el sector de la Ingeniería/ Consultoría del Transporte y/o Tecnologías de la Información.
Al menos 2 años de experiencia en gestión y coordinación de organismos AGE.
Al menos 4 años de experiencia en gestión integral de proyectos, control de recursos y coordinación de equipos multidisciplinares.
Formación en Diseño y Arquitectura de Interiores y Gestión de Proyectos.				
</t>
  </si>
  <si>
    <t>TRO25-EEW-010</t>
  </si>
  <si>
    <t>Al menos 4 años de experiencia profesional global desde el año de titulación referida en el apartado 2.1.
Al menos 4 años de experiencia global en el sector de la Ingeniería, Consultoría del Transporte y/o Tecnologías de la Información.
Al menos 4 años de experiencia en desarrollo de proyectos de identidad corporativa e implantación de imagen de marca Renfe.
Al menos 4 años de experiencia en el uso de paquete Adobe y otros programas de vectorización como CorelDraw.</t>
  </si>
  <si>
    <t>TRO25-EEW-013</t>
  </si>
  <si>
    <t>Contract specialist</t>
  </si>
  <si>
    <t>Al menos 8 años desde el año de obtención de la titulación académica referida en el apartado 2.1. 
Al menos 17 meses de experiencia global  en el sector de la Ingeniería/Consultoría del Transporte y/o Tecnologías de la Información. 
Al menos 17 meses de experiencia expatriado para el puesto de contract specialist para la supervisión de la construcción de una nueva terminal aeroportuaria (incluso accesos, parking, planta de tratamiento de aguas, subestaciones eléctricas, centro de consolidación, edificios e instalaciones auxiliares, y pistas de aterrizaje y tránsito) de un aeropuerto internacional, donde el idioma de trabajo sea el inglés.
Al menos cuatro 4 años de experiencia como contract manager de proyecto ferroviario que haya supuesto las gestión de contratos FIDIC.</t>
  </si>
  <si>
    <t>TRO25-EEW-014</t>
  </si>
  <si>
    <t>Técnico/a de obras de carreteras</t>
  </si>
  <si>
    <t>Al menos 5 años desde el año de obtención de la titulación referida en el apartado 2.1. 
Al menos 13 meses de experiencia global  en el sector de la Ingeniería/Consultoría del Transporte y/o Tecnologías de la Información.
Al menos 13 meses de experiencia como técnico de control y seguimiento de contratos de carreteras de proyectos y obras para administración pública española.
Al menos 11 meses como jefe de obra de proyecto de carreteras.</t>
  </si>
  <si>
    <t>TRO25-EEW-018</t>
  </si>
  <si>
    <t>Dirección de obra ferroviaria</t>
  </si>
  <si>
    <t>Almería</t>
  </si>
  <si>
    <t>Al menos 8 años de experiencia global desde el año de Titulación referida en el apartado 2.1. 
Al menos 14 meses de experiencia global en el sector de la Ingeniería/ Consultoría del Transporte y/o Tecnologías de la Información.
Al menos 9 años de experiencia como jefe de unidad de asistencia técnica a obra ferroviaria.
Al menos 3 años de experiencia en puestos de dirección de obra ferroviaria, siendo alguna de las obras ferroviaria de alta velocidad.</t>
  </si>
  <si>
    <t>TRO25-EEW-026</t>
  </si>
  <si>
    <t>Coordinador/a de coordinadores de seguridad y salud</t>
  </si>
  <si>
    <t>Al menos 9 meses realizando funciones similares a las del puesto ofertado.
Máster Universitario en Seguridad Laboral en la Construcción.
Máster en Prevención de Riesgos laborales.</t>
  </si>
  <si>
    <t>TRO25-EEW-027</t>
  </si>
  <si>
    <t>Jefe/a de Unidad de Asistencia Técnica</t>
  </si>
  <si>
    <t>Al menos 24 meses realizando funciones de responsable de oficina técnicas.
Al menos 9 meses realizando funciones de jefe de unidad.</t>
  </si>
  <si>
    <t>TRO25-EEW-028</t>
  </si>
  <si>
    <t>Técnico/a de Servicios Afectados</t>
  </si>
  <si>
    <t>TRO25-EEW-029</t>
  </si>
  <si>
    <t>Coordinador/a de Coordinadores de Seguridad y Salud</t>
  </si>
  <si>
    <t>Al menos 12 meses realizando funciones similares a las del puesto ofertado.
Al menos 3 años realizando funciones relacionadas con la Coordinación de Seguridad y Salud en el ámbito de la Obra Ferroviaria.
Técnico Superior en Prevención de Riesgos Laborales (Las 3 especialidades).</t>
  </si>
  <si>
    <t>TRO25-EEW-030</t>
  </si>
  <si>
    <t xml:space="preserve">Técnico/a de Gestión de Riesgos </t>
  </si>
  <si>
    <t xml:space="preserve">Al menos 24 meses realizando funciones similares a las del puesto ofertado.
Máster Universitario en Sistemas Ferroviarios. 
Máster Project Management Professional.
</t>
  </si>
  <si>
    <t>TRO25-EEW-031</t>
  </si>
  <si>
    <t>Técnico/a de seguridad y salud ferroviaria</t>
  </si>
  <si>
    <t>TRO25-EEW-033</t>
  </si>
  <si>
    <t>TRO25-EEW-034</t>
  </si>
  <si>
    <t>Al menos 5 años desde el año de obtención de la titulación referida en el apartado 2.1. 
Al menos 1 año de experiencia global en el sector de la Ingeniería/Consultoría del Transporte y/o Tecnologías de la Información.
Al menos 1 año de experiencia como técnico de control y seguimiento de contratos de carreteras de proyectos y obras para administración pública española.</t>
  </si>
  <si>
    <t>TRO25-EEW-036</t>
  </si>
  <si>
    <t>Cantabria</t>
  </si>
  <si>
    <t xml:space="preserve">Al menos 5 años desde el año de obtención de la Titulación referida en el apartado 2.1.
Al menos 1 año de experiencia global en el sector de la Ingeniería/ Consultoría del Transporte y/o Tecnologías de la Información.
Al menos un 1 año de experiencia como director/a ambiental de obra para obra ferroviaria.
Al menos 4 años de experiencia como vigilante ambiental de obra para obra ferroviaria.					
</t>
  </si>
  <si>
    <t>TRO25-EEW-037</t>
  </si>
  <si>
    <t>Al menos cinco (5) años desde el año de obtención de la titulación referida en el apartado 2.1.
Al menos diez (10) meses de experiencia global en el sector de la Ingeniería/Consultoría del Transporte y/o Tecnologías de la Información.
Al menos diez (10) meses de experiencia como técnico de control y seguimiento de contratos de carreteras de proyectos y obras para administración pública española.
Al menos ocho (8) años de experiencia en seguimiento de obras o proyectos.</t>
  </si>
  <si>
    <t>TRO25-EEW-038</t>
  </si>
  <si>
    <t>Al menos 5 años desde el año de obtención de la Titulación referida en el apartado 2.1.
Al menos 1 año de experiencia global  en el sector de la Ingeniería/ Consultoría del Transporte y/o Tecnologías de la Información.
Al menos 1 año de experiencia como director/a ambiental de obra para obra ferroviaria.
Al menos 7 años de experiencia como técnico de medio ambiente y calidad para mantenimiento o conservación de líneas ferroviarias que incluyan líneas de alta velocidad.</t>
  </si>
  <si>
    <t>TRO25-EEW-039</t>
  </si>
  <si>
    <t>Técnico/a de riesgos ferroviarios</t>
  </si>
  <si>
    <t>Al menos 5 años desde el año de obtención de la Titulación referida en el apartado 2.1.
Al menos 1 año de experiencia global en el sector de la Ingeniería/ Consultoría del Transporte y/o Tecnologías de la Información.
Al menos 1 año de experiencia como técnico de apoyo a las direcciones de obra ferroviarias para la gestión de riesgos ferroviarios, interoperabilidad y puestas en servicio de líneas ferroviarias.
Formación en Mantenimiento de la Infraestructura Ferroviaria.</t>
  </si>
  <si>
    <t>TRO25-EEW-041</t>
  </si>
  <si>
    <t xml:space="preserve">Al menos 2 años de experiencia profesional global desde el año de Titulación referida en el apartado 2.1.
Al menos 2 años de experiencia global en el sector de la Ingeniería/ Consultoría del Transporte y/o Tecnologías de la Información.
Al menos 2 años de experiencia en la Redacción de Proyectos de Edificación Ferroviaria.
Al menos 2 años en Creación y control del uso de la metodología ACC BIM.				
</t>
  </si>
  <si>
    <t>TRO25-ESO-003</t>
  </si>
  <si>
    <t>Experto/a en sistemas para la operación de drones</t>
  </si>
  <si>
    <t>Al menos 6 años de experiencia profesional global desde el año de Titulación referida en el apartado 2.1.
Experiencia mínima de 2 años en sistemas y/o integración de drones en el espacio aéreo.</t>
  </si>
  <si>
    <t>TRO25-ESO-016</t>
  </si>
  <si>
    <t>Experto/a en despliegue de sistemas de control de tráfico aéreo</t>
  </si>
  <si>
    <t>Al menos 8 años de experiencia profesional global desde el año de Titulación referida en el apartado 2.1.
Experiencia mínima de 3 años en sistemas de control de tráfico aéreo.</t>
  </si>
  <si>
    <t>TRO25-ESO-018</t>
  </si>
  <si>
    <t>Asistente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</si>
  <si>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descritas en el apartado 1.14.			
</t>
  </si>
  <si>
    <t>TRO25-ESO-020</t>
  </si>
  <si>
    <t>Asistente en sistemas de navegación por satélite (GNSS)</t>
  </si>
  <si>
    <t>Al menos 2 años de experiencia profesional global desde el año de Titulación referida en el apartado 2.1.		
Al menos 2 años de experiencia global en el sector de la Ingeniería/Consultoría del Transporte y/o Tecnologías de la Información.
Disponer de Habilitación Personal de Seguridad.</t>
  </si>
  <si>
    <t>TRO25-ESO-021</t>
  </si>
  <si>
    <t>Experto/a en seguridad operacional y factores humanos en aviación</t>
  </si>
  <si>
    <t>Experiencia global mínima de 6 años.
Experiencia mínima de 2 años en el desarrollo de las funciones descritas en el apartado 1.14.
Formación específica en seguridad operacional, análisis de riesgos y/o factores humanos en la aviación.</t>
  </si>
  <si>
    <t>TRO25-ESO-022</t>
  </si>
  <si>
    <t>Técnico/a en despliegue de sistemas de vigilancia aeronáuticos</t>
  </si>
  <si>
    <t>Al menos 1 año de experiencia profesional global desde el año de Titulación referida en el apartado 2.1.
Experiencia mínima de 1 año en el desarrollo de las funciones específicas del puesto descritas en el apartado 1.14.</t>
  </si>
  <si>
    <t>TRO25-ESO-024</t>
  </si>
  <si>
    <t>Técnico/a en coberturas de sistemas de vigilancia aeronáuticos</t>
  </si>
  <si>
    <t>TRO25-ESO-025</t>
  </si>
  <si>
    <t>Técnico/a en aeronavegabilidad inicial y continuada</t>
  </si>
  <si>
    <t>Al menos 1 año de experiencia profesional global.
Al menos 1 año de experiencia global en el sector de la Ingeniería/Consultoría del Transporte.
Al menos 1 año de experiencia en las funciones descritas en el punto 1.14.</t>
  </si>
  <si>
    <t>TRO25-ESO-026</t>
  </si>
  <si>
    <t>Técnico/a en monitorización remota de Sistemas CNS</t>
  </si>
  <si>
    <t>TRO25-ESO-027</t>
  </si>
  <si>
    <t>Técnico/a en Desarrollo e Innovación ATM</t>
  </si>
  <si>
    <t>TRO25-ESO-028</t>
  </si>
  <si>
    <t>Experto/a en procedimientos de operaciones de aeronaves</t>
  </si>
  <si>
    <t>Experto/a 1</t>
  </si>
  <si>
    <t>Al menos 10 años de experiencia profesional global desde el año de Titulación referida en el apartado 2.1.
Experiencia mínima de 8 años en las funciones descritas en el apartado 1.14.
Formación específica en diseño de procedimientos instrumentales de vuelo (IFPD).</t>
  </si>
  <si>
    <t>TRO25-ESO-029</t>
  </si>
  <si>
    <t>Experto/a en sistemas radar de vigilancia aeronáutica</t>
  </si>
  <si>
    <t>Al menos 8 años de experiencia profesional global desde el año de Titulación referida en el apartado 2.1.
Experiencia mínima de 4 años en las funciones descritas en el apartado 1.14.</t>
  </si>
  <si>
    <t>TRO25-ESO-031</t>
  </si>
  <si>
    <t>Experto/a en explotación y rendimientos ATM</t>
  </si>
  <si>
    <t>Experiencia global de, al menos, 8 años desde la obtención de la Titulación o de la experiencia reconocida.
Experiencia de, al menos, 4 años de experiencia en Ingeniería o Consultoría del Transporte.
Experiencia de, al menos, 4 años en las funciones descritas en el apartado 1.14.</t>
  </si>
  <si>
    <t>TRO25-ESO-032</t>
  </si>
  <si>
    <t>Experto/a en despliegue de radioayudas aeronáuticas</t>
  </si>
  <si>
    <t>Al menos 10 años de experiencia profesional global desde el año de Titulación referida en el apartado 2.1.
Experiencia mínima de 4 años en las funciones descritas en el punto 1.14.</t>
  </si>
  <si>
    <t>TRO25-ESO-023</t>
  </si>
  <si>
    <t>Al menos 2 años de experiencia profesional global desde el año de Titulación referida en el apartado 2.1.
Experiencia mínima de 1 año en el desarrollo de las funciones específicas del puesto descritas en el apartado 1.14.</t>
  </si>
  <si>
    <t>TRO25-ESR-006</t>
  </si>
  <si>
    <t>Experiencia  global de 5 años en el ámbito de la seguridad operativa.
 Al menos 3 años de experiencia realizando las funciones específicas del puesto.</t>
  </si>
  <si>
    <t>TRO25-ESR-009</t>
  </si>
  <si>
    <t>Técnico/a de AT/DO a obras. Seguridad física (Security)</t>
  </si>
  <si>
    <t>Al menos 5 años de experiencia en el ámbito IT y de administración de sistemas.
Experiencia global de 3 años realizando las funciones específicas del puesto.
Formación en Seguridad Informática.</t>
  </si>
  <si>
    <t>TRO25-ESR-010</t>
  </si>
  <si>
    <t>Al menos 5 años de experiencia en el ámbito de las instalaciones de seguridad y telecomunicaciones.
Al menos 3 años realizando las funciones específicas del puesto.</t>
  </si>
  <si>
    <t>TRO25-ESR-021</t>
  </si>
  <si>
    <t>Al menos 5 años de experiencia en el ámbito de la seguridad y de los sistemas TI.
Al menos 3 años de experiencia ejerciendo las tareas específicas del puesto.</t>
  </si>
  <si>
    <t>TRO25-ESR-022</t>
  </si>
  <si>
    <t>TRO25-ESR-023</t>
  </si>
  <si>
    <t>Técnico/a en seguridad operacional. Estudios de seguridad operacional ferroviaria</t>
  </si>
  <si>
    <t>Al menos 1 año realizando las funciones específicas del puesto descritas en el apartado 1.14.</t>
  </si>
  <si>
    <t>TRO25-ESR-024</t>
  </si>
  <si>
    <t>Técnico/a de AT/DO a obras. Gestión de Emergencias</t>
  </si>
  <si>
    <t>Al menos 6 años de experiencia ejerciendo las funciones propias de su titulación.
Al menos 4 años trabajando en el ámbito de la autoprotección y 1 de ellos desarrollando las funciones específicas del puesto.</t>
  </si>
  <si>
    <t>TRO25-ESR-025</t>
  </si>
  <si>
    <t>Al menos 10 años de experiencia en instalaciones de seguridad física en el ámbito ferroviario.
Al menos 3 años de experiencia en instalaciones de protección civil y seguridad en túnel.</t>
  </si>
  <si>
    <t>TRO25-ESR-026</t>
  </si>
  <si>
    <t>6 años de experiencia en el sector ferroviario.
3 años de experiencia en la aplicación de los Métodos Comunes de Seguridad, Normativa CENELEC y Procedimientos de Diseño Seguro.
Diplomatura en RAMS Ferroviarias.</t>
  </si>
  <si>
    <t>TRO25-ESR-027</t>
  </si>
  <si>
    <t>Al menos 6 años de experiencia ejerciendo las funciones propias de su titulación..
Al menos 6 años dedicados al diseño de instalaciones de Protección Civil y Seguridad.</t>
  </si>
  <si>
    <t>TRO25-ESR-028</t>
  </si>
  <si>
    <t>Técnico/a de AT/DO a obras. Instalaciones de Protección Civil y Seguridad</t>
  </si>
  <si>
    <t>6 años de experiencia en el ámbito de la ingeniería civil y de los proyectos de carreteras.
Al menos 1 año realizando las funciones específicas del puesto descritas en el apartado 1.14.</t>
  </si>
  <si>
    <t>TRO25-ESR-029</t>
  </si>
  <si>
    <t>Técnico/a de material rodante, sistemas neumáticos/freno</t>
  </si>
  <si>
    <t>Al menos 5 años de experiencia profesional global desde el año de Titulación referida en el apartado 2.1.
Al menos 5 años de experiencia global en el sector de la Ingeniería/Consultoría del Transporte.
Al menos 3 años de experiencia global en el sector del material rodante ferroviario.
Al menos 1 año de experiencia en revisión de diseño de sistemas neumáticos/freno de material rodante ferroviario.</t>
  </si>
  <si>
    <t>TRO25-ESR-030</t>
  </si>
  <si>
    <t>Gerente Técnico/a de Material Rodante</t>
  </si>
  <si>
    <t>Al menos 6 años de experiencia profesional global desde el año de Titulación referida en el apartado 2.1.
Al menos 6 años de experiencia  en la gestión de proyectos.
Al menos 2 años de experiencia global en el sector de la Ingeniería/Consultoría.
Al menos 1 año de experiencia en proyectos de material rodante ferroviario.</t>
  </si>
  <si>
    <t>TRO25-ESR-031</t>
  </si>
  <si>
    <t>Vigilante en Obras de Línea Aérea de Contacto</t>
  </si>
  <si>
    <t>Al menos 1 año de experiencia profesional global en obras o mantenimiento de instalaciones.
Al menos 1 año de experiencia global en el sector del Transporte.
Al menos 1 año de experiencia en asistencia técnica de obra de montaje de línea aérea de contracto.</t>
  </si>
  <si>
    <t>TRO25-ESR-032</t>
  </si>
  <si>
    <t>Salamanca</t>
  </si>
  <si>
    <t>Al menos 3 años de experiencia profesional global desde el año de Titulación referida en el apartado 2.1.
Al menos 2 años de experiencia global en el sector de la Ingeniería/Consultoría.
Al menos 2 años de experiencia global en proyectos de Línea Aérea de Contacto.
Al menos 2 años de experiencia en proyectos de asistencia técnica a direcciones de obra de Línea Aérea de Contacto.</t>
  </si>
  <si>
    <t>TRO25-ESR-033</t>
  </si>
  <si>
    <t>Técnico/a de Material Rodante, sistemas mecánicos</t>
  </si>
  <si>
    <t>Al menos 3 años de experiencia global en el sector de la Ingeniería/Consultoría.
Al menos 2 años de experiencia profesional global desde el año de Titulación referida en el apartado 2.1.
Al menos 1 año de experiencia global en el sector del material rodante ferroviario.
Al menos 1 año de experiencia en proyectos de revisión de diseño de material rodante.</t>
  </si>
  <si>
    <t>TRO25-ESR-034</t>
  </si>
  <si>
    <t>Técnico/a de Material Rodante, gestión de flota</t>
  </si>
  <si>
    <t>Al menos 10 años de experiencia global en labores de mantenimiento preventivo y/o correctivo.
Al menos 3 años de experiencia en mantenimiento de material rodante ferroviario.
Al menos 6 meses de experiencia global en gestión de flota de material rodante ferroviario.</t>
  </si>
  <si>
    <t>TRO25-ESR-035</t>
  </si>
  <si>
    <t>Técnico/a de auscultación</t>
  </si>
  <si>
    <t>Al menos 2 años de experiencia profesional global desde el año de Titulación referida en el apartado 2.1.
Al menos 2 años de experiencia global en el sector de la Ingeniería/Consultoría del Transporte.
Al menos 2 años de experiencia en el apoyo a la explotación de vehículos de auscultación.
Al menos 2 años de experiencia en la realización y análisis de datos de auscultaciones dinámicas de vía y catenaria.</t>
  </si>
  <si>
    <t>TRO25-ESR-037</t>
  </si>
  <si>
    <t>Operador/a de Telemando de Energía</t>
  </si>
  <si>
    <t>1 año de experiencia como operador del telemando de energía de sistemas ferroviarios.
Habilitación como operador de telemando de energía ferroviaria de alta velocidad.</t>
  </si>
  <si>
    <t>TRO25-ESR-039</t>
  </si>
  <si>
    <t>6 años de experiencia en mantenimiento de instalaciones de suministro de energía eléctrica a la tracción ferroviaria.</t>
  </si>
  <si>
    <t>TRO25-ESS-001</t>
  </si>
  <si>
    <t>Técnico/a de Mantenimiento de sistemas de Señalización Ferroviaria en líneas de A.V.</t>
  </si>
  <si>
    <t>G. SEÑALIZACIÓN FERROVIARIA</t>
  </si>
  <si>
    <t>Al menos 2 años en proyectos, obras o mantenimiento de sistemas de señalización ferroviaria.
Al menos 1 año de experiencia en asistencia técnica para la gestión del mantenimiento de sistemas de señalización ferroviaria en líneas de Alta Velocidad.</t>
  </si>
  <si>
    <t>TRO25-ESS-002</t>
  </si>
  <si>
    <t>Técnico/a de Asistencia Técnica a Obras de Señalización Ferroviaria.</t>
  </si>
  <si>
    <t>Al menos 2 años de experiencia con sistemas de señalización ferroviaria.
Al menos 1 año de experiencia como asistencia técnica y apoyo a Dirección de Obras de Sistemas de señalización Ferroviaria.</t>
  </si>
  <si>
    <t>TRO25-ESS-005</t>
  </si>
  <si>
    <t>Técnico/a en redacción de proyectos de señalización ferroviaria</t>
  </si>
  <si>
    <t>Al menos un 1 año de experiencia en redacción de proyectos de señalización ferroviaria y ERTMS.</t>
  </si>
  <si>
    <t>TRO25-ESS-006</t>
  </si>
  <si>
    <t>Al menos 2 años en proyectos, obras o mantenimiento de sistemas de señalización ferroviaria.
Al menos 6 meses de experiencia en asistencia técnica para la gestión del mantenimiento de sistemas de señalización ferroviaria en líneas de Alta Velocidad.</t>
  </si>
  <si>
    <t>TRO25-ESS-008</t>
  </si>
  <si>
    <t>Al menos 6 meses de experiencia como asistencia técnica y apoyo a Direccion de Obras de Sistemas de señalización Ferroviaria.</t>
  </si>
  <si>
    <t>TRO25-ESR-036</t>
  </si>
  <si>
    <t>Técnico/a de Material Rodante, Proyectos I+D</t>
  </si>
  <si>
    <t>Al menos 5 años de experiencia profesional global desde el año de Titulación referida en el apartado 2.1.
Al menos 3 años de experiencia global en el sector de la Ingeniería y/o Consultoría del Transporte.
Al menos 3 años de experiencia en proyectos de I+D relacionados con el material rodante.
Al menos 3 años de experiencia en proyectos de sistemas de tracción de material rodante basado en pila de hidrógeno.</t>
  </si>
  <si>
    <t>TRO25-ESS-012</t>
  </si>
  <si>
    <t>TRO25-ESS-013</t>
  </si>
  <si>
    <t>Técnico/a de Proyectos de Telecomunicaciones Ferroviarias en Estaciones</t>
  </si>
  <si>
    <t>G. TELECOMUNICACIONES TERRESTRES</t>
  </si>
  <si>
    <t xml:space="preserve">Experiencia de al menos 1 año en redacción y revisión de Proyectos de Sistemas de Telecomunicaciones en estaciones ferroviarias.
</t>
  </si>
  <si>
    <t>TRO25-ESS-014</t>
  </si>
  <si>
    <t>Técnico/a de gestión fibra óptica para mantenimiento</t>
  </si>
  <si>
    <t>Al menos 5 años de experiencia profesional global desde el año de Titulación.
Al menos 5 años de experiencia en proyectos de despliegues de fibra óptica.
Al menos 1 año en funciones de apoyo en mantenimiento de Telecomunicaciones en entornos ferroviarios.</t>
  </si>
  <si>
    <t>TRO25-ESS-016</t>
  </si>
  <si>
    <t>Técnico/a de Proyectos de fibra óptica</t>
  </si>
  <si>
    <t>Al menos 5 años de experiencia laboral.
Al menos 18 meses en proyectos de fibra óptica.</t>
  </si>
  <si>
    <t>TRO25-ESS-017</t>
  </si>
  <si>
    <t>Técnico/a de Asistencia Técnica a Obras Ferroviarias de Telecomunicaciones</t>
  </si>
  <si>
    <t>Al menos 5 años de experiencia laboral en proyectos o despliegues de telecomunicaciones.
Al menos 1 año de experiencia en obras de Sistemas de Telecomunicaciones ferroviarios en LAV o LC.</t>
  </si>
  <si>
    <t>TRO25-ESS-018</t>
  </si>
  <si>
    <t>Asistente de Supervisión de Instalaciones Ferroviarias</t>
  </si>
  <si>
    <t>Al menos 4 años de experiencia laboral en trabajos en entornos industriales o de telecomunicaciones, de los cuales al menos 1 año sea en tareas de supervisor/a de sistemas de Telecomunicaciones Ferroviarias.</t>
  </si>
  <si>
    <t>TRO25-ESS-020</t>
  </si>
  <si>
    <t>Técnico/a de Gestión de CallCenter Telecomunicaciones</t>
  </si>
  <si>
    <t>Experiencia de al menos 2 años en funciones de gestión de supervisión de un CallCenter de Telecomunicaciones Ferroviarias.</t>
  </si>
  <si>
    <t>TRO25-ESS-022</t>
  </si>
  <si>
    <t>Técnico/a de redacción, supervisión y seguimiento de proyectos de fibra óptica en entornos ferroviarios</t>
  </si>
  <si>
    <t>5 años de experiencia en redacción y seguimiento de proyectos de fibra óptica en entornos ferroviarios.</t>
  </si>
  <si>
    <t>TRO25-ESS-023</t>
  </si>
  <si>
    <t>Vigilante de Telecomunicaciones</t>
  </si>
  <si>
    <t>Experiencia de al menos 5 años en despliegues o mantenimiento de sistemas de telecomunicaciones en campo.
Experiencia de al menos 9 meses en despliegues de Sistemas de Telecomunicaciones en líneas de ferrocarril, incluyendo experiencia en inventariados de Sistemas de Telecomunicaciones, hormigonados y puestas a tierra, check-list y PPIs en fase de ejecución de obra civil.</t>
  </si>
  <si>
    <t>TRO25-ESS-025</t>
  </si>
  <si>
    <t>G. ERTMS</t>
  </si>
  <si>
    <t>Al menos 5 años de experiencia en diseño y despliegue de sistemas de gestión de tráfico instalados en CRC</t>
  </si>
  <si>
    <t>TRO25-ESS-027</t>
  </si>
  <si>
    <t>Técnico/a CRC especificaciones de sistemas</t>
  </si>
  <si>
    <t>TRO25-EXO-007</t>
  </si>
  <si>
    <t>Al menos 2 años de experiencia con AutoCAD y MDT.</t>
  </si>
  <si>
    <t>TRO25-EXO-008</t>
  </si>
  <si>
    <t>Al menos 2 años de experiencia con AutoCAD, Istram-ISPOL.</t>
  </si>
  <si>
    <t>TRO25-EXO-010</t>
  </si>
  <si>
    <t>Técnico/a de topografía de obra ferroviaria</t>
  </si>
  <si>
    <t>Al menos 2 años utilizando el programa ISTRAM.</t>
  </si>
  <si>
    <t>TRO25-IC-001</t>
  </si>
  <si>
    <t>Analista Comercial</t>
  </si>
  <si>
    <t>Formación específica en comercio o gestión internacional.
Nivel C1 de Inglés.
Nivel B2 de Francés.</t>
  </si>
  <si>
    <t>TRO25-IXO-001</t>
  </si>
  <si>
    <t xml:space="preserve">Analista de inteligencia </t>
  </si>
  <si>
    <t>Máster en Análisis de Inteligencia.
Inglés: nivel C1.
Formación en PowerBI.
Al menos 1 año de experiencia en labores de inteligencia geopolítica.</t>
  </si>
  <si>
    <t>TRO25-NRM-001</t>
  </si>
  <si>
    <t>Técnico/a en Planificación y gestión de proyectos</t>
  </si>
  <si>
    <t>Al menos dos años de experiencia global en el sector de la Ingeniería.
Al menos un año en las funciones específicas.
Al menos un año de experiencia en metodología BIM.</t>
  </si>
  <si>
    <t>TRO25-OPS-001</t>
  </si>
  <si>
    <t>G. GLOBAL MOBILITY</t>
  </si>
  <si>
    <t>TRO25-OPT-001</t>
  </si>
  <si>
    <t>Técnico/a procesos selectivos</t>
  </si>
  <si>
    <t>Al menos 2 años de experiencia en el ámbito de los Recursos Humanos.
Master en RRHH, Dirección de Personas o similar.
Experiencia de al menos un año en gestión de procesos selectivos para entidades públicas.
Nivel alto de Excel.</t>
  </si>
  <si>
    <t>TRO25-OPT-002</t>
  </si>
  <si>
    <t>Técnico/a de Selección</t>
  </si>
  <si>
    <t>G. SELECCIÓN Y ATRACCIÓN DEL TALENTO</t>
  </si>
  <si>
    <t xml:space="preserve">Al menos 9 años de experiencia específica en el área de Selección de Personal.
Al menos 3 años de experiencia en selección nacional de perfiles de alta cualificación (Ingeniería, licenciatura, grado, Master universitario) en las disciplinas de  Ingeniería Civil  en el ámbito de la Obra, Mantenimiento y Proyectos en sectores ferroviario, aeroportuario y carreteras.
Al menos 2 años de experiencia en selección internacional de perfiles de alta cualificación (Ingenieros y licenciados) en las disciplinas de Ingeniería Civil en el ámbito de la Obra, Mantenimiento y Proyectos en sectores ferroviario, aeroportuario y carreteras.				
</t>
  </si>
  <si>
    <t>TRO25-OPT-003</t>
  </si>
  <si>
    <t>TRO25-OXT-001</t>
  </si>
  <si>
    <t>Especialista en administración, explotación y soporte de CPDs y entornos de virtualización</t>
  </si>
  <si>
    <t>G. SISTEMAS Y EXPLOTACIÓN</t>
  </si>
  <si>
    <t xml:space="preserve">Al menos 20 años de experiencia en el campo de instalación, configuración y administrador de plataformas de servidores Linux / Windows.
Al menos 15 años de experiencia en instalación, configuración y optimización de plataformas de virtualización basadas en VMWare.
Al menos 10 años de experiencia en diseño, gestión y operación de CPDs.
Al menos 10 años de experiencia en elaboración de procedimientos operativos y de gobernanza según metodología ITIL.
Certificación en VMWare.				
</t>
  </si>
  <si>
    <t>TRO25-XLN-001</t>
  </si>
  <si>
    <t>Experto/a jurídico/a</t>
  </si>
  <si>
    <t xml:space="preserve">Experiencia mínima de 8 años en el ejercicio profesional de la abogacía, ya sea en asesoría jurídica de empresa o en despacho, preferiblemente en el sector público o en entidades vinculadas a la Administración.
Haber ejercido la dirección letrada en al menos 15 procedimientos judiciales.
Contar con, al menos, un curso de formación especifica adicional, en derecho administrativo, compliance, protección de datos, asesoría jurídica de empresas, derecho digital y de las nuevas tecnologías, contratación pública, derecho de la competencia, derecho procesal.					
</t>
  </si>
  <si>
    <t>TRO25-XPC-001</t>
  </si>
  <si>
    <t>Diseñador/a gráfico/a</t>
  </si>
  <si>
    <t xml:space="preserve">Al menos cinco (5) años de experiencia en diseño gráfico.                                    
Al menos tres (3) años de experiencia en el manejo de los programas de diseño de Adobe.                                                                                                                                                                                                                                            
Al menos tres (3) años de experiencia en el sector de la Ingeniería/ Consultoría del Transporte y/o Tecnologías de la Información.  </t>
  </si>
  <si>
    <t>TRO25-ECE-002</t>
  </si>
  <si>
    <t>Experto/a en simulaciones aeroportuarias</t>
  </si>
  <si>
    <t xml:space="preserve">Al menos 10 años de experiencia profesional global desde el año de Titulación referida en el apartado 2.1.
Al menos 10 años de experiencia en las funciones relacionadas con el puesto descritas en apartado 1.14. </t>
  </si>
  <si>
    <t>TRO25-ECE-020</t>
  </si>
  <si>
    <t>Técnico/a especializado en contaminación acústica</t>
  </si>
  <si>
    <t>Formación específica en contaminación acústica.</t>
  </si>
  <si>
    <t>TRO25-ECE-021</t>
  </si>
  <si>
    <t>Técnico/a de Planificación y Modelización del transporte terrestre (micro simulación)</t>
  </si>
  <si>
    <t>Santander</t>
  </si>
  <si>
    <t>Al menos 1 año de experiencia global desde el año de Titulación referida en el apartado 2.1.
Al menos 1 año de experiencia en el ámbito de la modelización del transporte (micro) manejando software específico.
Al menos 1 año de experiencia en la redacción de estudios de tráfico urbano e interurbano.
Al menos 1 año de experiencia en supervisión de estudios de tráfico de carreteras.
Manejo de GIS.</t>
  </si>
  <si>
    <t>TRO25-ECE-024</t>
  </si>
  <si>
    <t>Técnico/a de mitigación del cambio climático</t>
  </si>
  <si>
    <t>Al menos 4 años de experiencia profesional global desde el año de Titulación referida en el apartado 2.1.
Al menos 2 años de experiencia en análisis/cálculo de emisiones del sector aéreo.</t>
  </si>
  <si>
    <t>TRO25-ECE-041</t>
  </si>
  <si>
    <t>Gerente técnico/a en el ámbito de la consultoría de infraestructuras y servicios de transporte</t>
  </si>
  <si>
    <t>Al menos 6 años de experiencia profesional global desde el año de Titulación referida en el apartado 2.1.
Al menos 2 años de experiencia profesional en proyectos internacionales.</t>
  </si>
  <si>
    <t>TRO25-ECE-043</t>
  </si>
  <si>
    <t>Experto/a en consultoría urbanística</t>
  </si>
  <si>
    <t>Al menos 6 años de experiencia profesional global desde el año de Titulación referida en el apartado 2.1.
Al menos 6 años de experiencia en consultoría urbanística relacionada con entornos aeroportuarios.</t>
  </si>
  <si>
    <t>TRO25-ECE-045</t>
  </si>
  <si>
    <t>Gerente de cambio climático y calidad del aire</t>
  </si>
  <si>
    <t>Al menos 8 años de experiencia de experiencia profesional global desde el año de Titulación referida en el apartado 2.1.
Al menos 8 años de experiencia de experiencia en el sector del Transporte.
Al menos 6 años de experiencia en cambio climático y calidad del aire.
Al menos 2 años de experiencia en las funciones descritas en el apartado 1.14.</t>
  </si>
  <si>
    <t>TRO25-ECE-046</t>
  </si>
  <si>
    <t>G. SUBVENCIONES EN INFRAESTRUCTURAS</t>
  </si>
  <si>
    <t>Experto/a consultor/a jurídico/a en el ámbito de subvenciones</t>
  </si>
  <si>
    <t xml:space="preserve">Experiencia de al menos 6 años en asesoría jurídica en la gestión de fondos europeos. 
Experiencia de al menos 5 años en tramitación de procedimientos de contratación del sector público.
Experiencia de al menos 3 años en proyectos de programas del PRTR realizando las funciones específicas del puesto descritas en el apartado 1.14. </t>
  </si>
  <si>
    <t>TRO25-ECS-008</t>
  </si>
  <si>
    <t>Apoyo en gestión de proyectos de desarrollo y mantenimiento de sistemas informáticos</t>
  </si>
  <si>
    <t>Al menos 6 años de experiencia trabajando en la gestión de proyectos TI.
Al menos 5 años de experiencia realizando toma de requerimientos y análisis en proyectos TI.
Al menos 2 años de experiencia en proyectos TI con mediciones KPIs.
Al menos 1 año de experiencia apoyando la elaboración de pliegos técnicos en la Administración Pública.
Al menos 1 año de experiencia en el apoyo a la gestión de proyectos TI del ámbito de infraestructuras ferroviarias.</t>
  </si>
  <si>
    <t>TRO25-ECS-034</t>
  </si>
  <si>
    <t>Experiencia de al menos 1 año en desarrollo de aplicaciones web con JAVA y Angular, participando tanto en el front-end como en el back-end.
Experiencia de al menos 1 año en desarrollo de aplicaciones informáticas en el ámbito aeronaútico.
Experiencia de al menos 1 año en desarrollo de aplicaciones con tratamiento de datos espaciales.
Haber participado en al menos 2 proyectos de innovación en el área del transporte.</t>
  </si>
  <si>
    <t>TRO25-ECS-042</t>
  </si>
  <si>
    <t>Técnico/a de apoyo para el entrenamiento de Sistemas basados en Inteligencia Artificial</t>
  </si>
  <si>
    <t>Al menos 1 año de experiencia realizando actividades para el desarrollo de proyectos TI.
Al menos 1 año de experiencia realizando actividades para el entrenamiento  y evaluación de herramientas informáticas basadas en Inteligencia Artificial  en el ámbito de la modernización digital.
Al menos 1 año de experiencia participando en iniciativas dirigidas a la reducción de la brecha digital en el ámbito de la Administración Pública.
Al menos 1 año de experiencia desarrollando informes de mejora funcional de herramientas informáticas basadas en Inteligencia Artificial conforme al análisis de la normativa aplicable.</t>
  </si>
  <si>
    <t>TRO25-ECS-060</t>
  </si>
  <si>
    <t>Apoyo informático y gestión de herramientas de tramitación de pagos</t>
  </si>
  <si>
    <t>Al menos 5 años de experiencia en proyectos de tecnología de la Información.
Al menos 5 años de experiencia desarrollando aplicaciones en Visual Basic for Applications (VBA).
Al menos 3 años realizando tramitación y gestión de pagos en proyectos de la Administración Pública.
Al menos 3 años de experiencia en proyectos destinados a  evaluaciones económicas.
Poseer conocimientos en las aplicaciones Nudo, SIC 3 y/o Sorolla.</t>
  </si>
  <si>
    <t>TRO25-EEM-012</t>
  </si>
  <si>
    <t>Al menos 6 años de experiencia global en obra.
Al menos 4 años de experiencia en proyectos u obras ferroviarias de infraestructura y vía.</t>
  </si>
  <si>
    <t>TRO25-EEM-013</t>
  </si>
  <si>
    <t>Al menos 1 año de experiencia global en obra.
Al menos 1 años de experiencia en obras ferroviarias de infraestructura y vía.</t>
  </si>
  <si>
    <t>TRO25-EEM-014</t>
  </si>
  <si>
    <t>Director/a de Obra en obras ferroviarias de infraestructura y vía</t>
  </si>
  <si>
    <t>Al menos 9 años de experiencia global en obra.
Al menos 5 años de experiencia en obras de carreteras o ferroviarias de infraestructura y vía.</t>
  </si>
  <si>
    <t>TRO25-EEM-015</t>
  </si>
  <si>
    <t>Técnico/a de gestión de riesgos</t>
  </si>
  <si>
    <t>Al menos 7 años de experiencia global en obra.
Al menos 2 años de experiencia en la gestión de riesgos ferroviarios.</t>
  </si>
  <si>
    <t>TRO25-EEM-016</t>
  </si>
  <si>
    <t>Guipúzcoa</t>
  </si>
  <si>
    <t>Al menos 9 años de experiencia global en obra.
Al menos 5 años de experiencia en obras ferroviarias de infraestructura y vía.</t>
  </si>
  <si>
    <t>TRO25-EEM-017</t>
  </si>
  <si>
    <t>TRO25-EEM-018</t>
  </si>
  <si>
    <t>TRO25-EEM-020</t>
  </si>
  <si>
    <t>TRO25-EEM-021</t>
  </si>
  <si>
    <t>Jefe/a de Unidad en obras ferroviarias de línea convencional</t>
  </si>
  <si>
    <t>Al menos 7 años de experiencia global en obra.
Al menos 2 años de experiencia en obras ferroviarias de infraestructura y vía.</t>
  </si>
  <si>
    <t>TRO25-EEM-022</t>
  </si>
  <si>
    <t>TRO25-EEM-023</t>
  </si>
  <si>
    <t xml:space="preserve">Al menos 6 años de experiencia global en obra.
Al menos 2 años de experiencia en obras ferroviarias de infraestructura y vía.	</t>
  </si>
  <si>
    <t>TRO25-EEM-030</t>
  </si>
  <si>
    <t>Al menos 2 años de experiencia en mantenimiento de obras de tierra dentro del mantenimiento ferroviario.</t>
  </si>
  <si>
    <t>TRO25-EEM-051</t>
  </si>
  <si>
    <t>Al menos 1 año de experiencia en vigilancia y seguimiento de las obras de inversión en Líneas de AV.
Al menos 1 año en control del mantenimiento correctivo del adjudicatario del mantenimiento en Líneas de AV.</t>
  </si>
  <si>
    <t>TRO25-EEM-067</t>
  </si>
  <si>
    <t>Alicante</t>
  </si>
  <si>
    <t xml:space="preserve">Al menos 3 años de experiencia en vigilancia y seguimiento de las obras de inversión en Líneas de AV.
Al menos 3 años en control del mantenimiento correctivo del adjudicatario del mantenimiento en Líneas de AV.
</t>
  </si>
  <si>
    <t>TRO25-EEM-078</t>
  </si>
  <si>
    <t>Técnico/a de apoyo a la conservación y explotación de carreteras</t>
  </si>
  <si>
    <t>Al menos 6 años de experiencia en proyectos relacionados con el sector de carreteras en materia jurídica.</t>
  </si>
  <si>
    <t>TRO25-EEM-087</t>
  </si>
  <si>
    <t>Técnico/a de apoyo a la gestión de servicios afectados</t>
  </si>
  <si>
    <t>Mínimo 1 año de experiencia en gestión de la realización de pruebas de carga.
Mínimo 1 año de experiencia en gestión de expediente de gasto de servicios afectados por obras.
Mínimo 1 año de experiencia en inspección de edificios previo a la realización de obras con el fin de prevenir futuras reclamaciones por afección de obras.</t>
  </si>
  <si>
    <t>TRO25-EEM-089</t>
  </si>
  <si>
    <t>TRO25-EEP-006</t>
  </si>
  <si>
    <t>Técnico/a en licitaciones de carreteras</t>
  </si>
  <si>
    <t>Experiencia de al menos 5 años desde titulación.
Experiencia de al menos 5 años trabajando en el ámbito de la carretera.
Experiencia de al menos 5 años en licitaciones.
Experiencia de al menos 4 años trabajando con administraciones públicas españolas.
Experiencia de al menos 5 años en preparación de ofertas así como en la revisión y valoración de las mismas para obras públicas en el ámbito de la carretera.</t>
  </si>
  <si>
    <t>TRO25-EEP-029</t>
  </si>
  <si>
    <t>Técnico/a especialista en geotecnia</t>
  </si>
  <si>
    <t>Experiencia específica de 1 año en el desarrollo de la geología y geotecnia en proyectos de edificación y obra civil.
Experiencia mínima de 6 meses participando en proyectos de inspección y análisis de estabilidad de taludes de carreteras.
Al menos 1 año de experiencia trabajando con software geotécnico: Rocscience (Dips, Settle, Slide, Swedge, Unwedge, etc.).</t>
  </si>
  <si>
    <t>TRO25-EEP-034</t>
  </si>
  <si>
    <t>Experto/a en estudios de inundabilidad</t>
  </si>
  <si>
    <t>Experiencia de al menos 10 años en estudios de inundabilidad.
Experiencia de al menos 10 años liderando equipos.</t>
  </si>
  <si>
    <t>TRO25-EEP-043</t>
  </si>
  <si>
    <t>Experto/a en implantación y desarrollos BIM</t>
  </si>
  <si>
    <t>Pontevedra</t>
  </si>
  <si>
    <t xml:space="preserve">Formación BIM.
7 años de experiencia en proyectos con metodología BIM.					
</t>
  </si>
  <si>
    <t>TRO25-EEP-046</t>
  </si>
  <si>
    <t>Gerente 1</t>
  </si>
  <si>
    <t>Gerente en redacción de proyectos de arquitectura y edificación ferroviaria</t>
  </si>
  <si>
    <t>Experiencia global de al menos 8 años.
Experiencia específica de al menos 8 años.</t>
  </si>
  <si>
    <t>TRO25-EEP-047</t>
  </si>
  <si>
    <t>TRO25-EEP-052</t>
  </si>
  <si>
    <t>Experto/a en Proyectos de Arquitectura / Edificación</t>
  </si>
  <si>
    <t>Al menos 8 años de experiencia global.
Al menos 6 años de experiencia específica.</t>
  </si>
  <si>
    <t>TRO25-EEP-054</t>
  </si>
  <si>
    <t>Experto/a en instalaciones de edificación</t>
  </si>
  <si>
    <t>TRO25-EEP-056</t>
  </si>
  <si>
    <t>Técnico/a en Proyectos de Arquitectura / Edificación</t>
  </si>
  <si>
    <t>Al menos 5 años de experiencia.</t>
  </si>
  <si>
    <t>TRO25-EEP-060</t>
  </si>
  <si>
    <t>Director/a de proyectos de actuaciones ambientales</t>
  </si>
  <si>
    <t>Experiencia global de más de 15 años. 
Al menos un año en las funciones detalladas en el apartado 1.14.
Experiencia demostrable en vigilancia y coordinación ambiental de obra, dirección ambiental de obra y especialista en sistemas de información geográfica.</t>
  </si>
  <si>
    <t>TRO25-EEP-061</t>
  </si>
  <si>
    <t>Experto/a en funcionalidad ferroviaria</t>
  </si>
  <si>
    <t>Más de 15 años de experiencia global en el desarrollo de proyectos de infraestructuras lineales. 
Más de 6 años de experiencia en las funciones específicas. 
Experiencia de al menos 2 años en proyectos de urbanización.
Experto en manejo de ISTRAM con más de 15 años de experiencia.</t>
  </si>
  <si>
    <t>TRO25-EEP-062</t>
  </si>
  <si>
    <t>Supervisor/a de Proyectos de Edificación Ferroviaria</t>
  </si>
  <si>
    <t xml:space="preserve">Más de 20 años de experiencia global. 
Más de 4 años de experiencia en las funciones específicas. 
Al menos 5 años de experiencia en el diseño de grandes edificaciones de uso terciario. </t>
  </si>
  <si>
    <t>TRO25-EEW-007</t>
  </si>
  <si>
    <t>Técnico/a de Riesgos</t>
  </si>
  <si>
    <t>Al menos 5 años de experiencia profesional global desde el año de  Titulación referida en el apartado 2.1.
Al menos 3,5 años de experiencia global  en el sector de la Ingeniería/ Consultoría del Transporte y/o Tecnologías de la Información.
Al menos 2,5 años de experiencia profesional como técnico en análisis y gestión de riesgos.
Al menos 2,5 años de experiencia en la aplicación del reglamento de ejecución 402/2013.</t>
  </si>
  <si>
    <t>TRO25-EEW-016</t>
  </si>
  <si>
    <t>Apoyo a dirección de obra de manantiales</t>
  </si>
  <si>
    <t>Al menos 6 años desde el año de obtención de la titulación referida en el apartado 2.1.
Al menos 14 meses de experiencia global  en el sector de la Ingeniería, Consultoría del Transporte y/o Tecnologías de la Información.
Al menos 9 meses de experiencia como técnico de apoyo a la dirección de obra de obras para la mejora de la red de medida de manantiales de aguas subterráneas e integración en redes de hidrología.
Al menos 4 años de experiencia en obra en posiciones de ayudante de jefe de obra, jefe de producción o jefe de obra.</t>
  </si>
  <si>
    <t>TRO25-EEW-032</t>
  </si>
  <si>
    <t>Al menos 6 años desde el año de obtención de la Titulación referida en el apartado 2.1.
Al menos 1 año de experiencia global  en el sector de la Ingeniería/Consultoría del Transporte y/o Tecnologías de la Información.
Al menos 4 años de experiencia como director/a ambiental de obra para obra ferroviaria.
Al menos 8 años de experiencia como técnico de medio ambiente.</t>
  </si>
  <si>
    <t>TRO25-EEW-035</t>
  </si>
  <si>
    <t>Contract manager</t>
  </si>
  <si>
    <t>Al menos 6 años desde el año de obtención de la titulación referida en el apartado 2.1.
Al menos 1 año de experiencia global en el sector de la Ingeniería/Consultoría del Transporte y/o Tecnologías de la Información.
Al menos 1 año de experiencia como contract manager para un contrato ferroviario de ámbito internacional cuyo idioma de trabajo sea el inglés.</t>
  </si>
  <si>
    <t>TRO25-EEW-040</t>
  </si>
  <si>
    <t>Director/a de Obras de Edificación</t>
  </si>
  <si>
    <t>Al menos 3  años de experiencia profesional global desde el año de Titulación referida en el apartado 2.1.
Al menos 2  años de experiencia global en el sector de la Ingeniería/ Consultoría del Transporte y/o Tecnologías de la Información.
Al menos 2 años de experiencia realizando tareas de Dirección de Obra para edificación.</t>
  </si>
  <si>
    <t>TRO25-EEW-042</t>
  </si>
  <si>
    <t>Vigilante de Obra</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</si>
  <si>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la vigilancia de la correcta ejecución de obras de edificación y/o ferroviarias.		
Al menos 5 años en delineación de planos.					
</t>
  </si>
  <si>
    <t>TRO25-EEW-043</t>
  </si>
  <si>
    <t xml:space="preserve">Técnico/a de Edificación </t>
  </si>
  <si>
    <t xml:space="preserve">Al menos 2 años de experiencia profesional global desde el año de Titulación referida en el apartado 2.1.		
Al menos 2 años de experiencia global en el sector de la Ingeniería/ Consultoría del Transporte y/o Tecnologías de la Información.					
Al menos 8 años de experiencia en proyectos y/o dirección de obras de edificación y obra civil.			
Al menos 2 años de experiencia en obras de edificación en entorno ferroviario.
Formación Superior en Gestión de Infraestructuras y Sistemas Ferroviarios.				
</t>
  </si>
  <si>
    <t>TRO25-EEW-044</t>
  </si>
  <si>
    <t xml:space="preserve">Técnico/a de Instalaciones de Edificación </t>
  </si>
  <si>
    <t xml:space="preserve">Al menos 6 años de experiencia profesional global desde el año de Titulación referida en el apartado 2.1.		
Al menos 6 años de experiencia global en el sector de la Ingeniería/ Consultoría del Transporte y/o Tecnologías de la Información.					
Al menos 5 años de experiencia en gestión de contratos de mantenimiento.				
Al menos 5 años en licitaciones de contratos.					
</t>
  </si>
  <si>
    <t>TRO25-EEW-045</t>
  </si>
  <si>
    <t>Al menos 6 años de experiencia profesional global desde el año de Titulación referida en el apartado 2.1.
Al menos 3 años de experiencia global en el sector de la Ingeniería/ Consultoría del Transporte y/o Tecnologías de la Información.
Al menos 6 años de experiencia en la gestión de proyectos y obras de edificación. Valorable experiencia en obras dentro del entorno ferroviario.
Al menos 4 años de experiencia en la gestión integral de procedimientos de licitación, así como la solicitud, el seguimiento y la justificación de proyectos financiados con fondos públicos, junto con la realización de otras gestiones con la administración pública.</t>
  </si>
  <si>
    <t>TRO25-EEW-046</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</si>
  <si>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en dirección de proyectos arquitectónicos, interiorismo, retal y arquitectura corporativa.
Al menos 1 año en la redacción de licitaciones para actuaciones arquitectónicas y de interiorismo en estaciones ferroviarias.</t>
  </si>
  <si>
    <t>TRO25-EEW-047</t>
  </si>
  <si>
    <t>Al menos 6 años de experiencia profesional global desde el año de Titulación referida en el apartado 2.1.
Al menos 1 año de experiencia global en el sector de la Ingeniería/Consultoría del Transporte y/o Tecnologías de la Información.
Al menos 6 años de experiencia en la gestión de contratos de mantenimiento, limpieza y jardinería, supervisión de trabajos preventivos y correctivos en todas las instalaciones, control de suministros energéticos y cumplimiento de la normativa técnico-legal y la coordinación y seguimiento de reformas orientadas a la mejora continua de las instalaciones.
Al menos 1 año en el desarrollo de proyectos de mejoras e implantación de instalaciones y obras de construcción Hotelera.</t>
  </si>
  <si>
    <t>TRO25-EEW-048</t>
  </si>
  <si>
    <t>Al menos  3 años de experiencia profesional global desde el año de Titulación referida en el apartado 2.1.
Al menos 3 años de experiencia global  en el sector de la Ingeniería/ Consultoría del Transporte y/o Tecnologías de la Información.
Al menos 3 años de experiencia en la delineación de planos As Built y control de documentación final de obra a nivel de planos.
Al menos 3 años en diseño, cálculo y supervisión de ejecución de instalaciones industriales en el ámbito ferroviario.</t>
  </si>
  <si>
    <t>TRO25-EEW-049</t>
  </si>
  <si>
    <t>Director/a de Ejecución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</si>
  <si>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el sector de la edificación como Responsable de equipos de obra, Jefe de Producción, Jefe de Obra y Director de Ejecución de obra.
Formación específica en Prevención de Riesgos Laborales y certificación energética.</t>
  </si>
  <si>
    <t>TRO25-EEW-050</t>
  </si>
  <si>
    <t xml:space="preserve">Al menos 6 años de experiencia profesional global desde el año de  Titulación referida en el apartado 2.1.
Al menos 1 año de experiencia global  en el sector de la Ingeniería/ Consultoría del Transporte y/o Tecnologías de la Información.
Al menos 1 año de experiencia en obras de edificación en entorno ferroviario.
Al menos 3 años de experiencia en obras públicas de edificación.			
</t>
  </si>
  <si>
    <t>TRO25-ESO-019</t>
  </si>
  <si>
    <t>Experto/a en procedimientos de operación de aeronaves</t>
  </si>
  <si>
    <t>Experiencia global de al menos 6 años.
Experiencia de al menos 2 años participando en proyectos de diseño realizando alguna de las funciones descritas en el apartado 1.14.
Formación específica en diseño de procedimientos instrumentales de vuelo (IFPD).</t>
  </si>
  <si>
    <t>TRO25-ESO-030</t>
  </si>
  <si>
    <t>Experto/a en sistemas ADS de vigilancia aeronáutica</t>
  </si>
  <si>
    <t>Al menos 6 años de experiencia profesional global desde el año de Titulación referida en el apartado 2.1.
Experiencia mínima de 2 años en sistemas ADS-B de vigilancia aeronáutica.</t>
  </si>
  <si>
    <t>TRO25-ESS-007</t>
  </si>
  <si>
    <t>Al menos 4 años en proyectos, obras o mantenimiento de sistemas de señalización ferroviaria.
Al menos 6 meses de experiencia en asistencia técnica para la gestión del mantenimiento de sistemas de señalización ferroviaria en líneas de Alta Velocidad.</t>
  </si>
  <si>
    <t>TRO25-ESS-009</t>
  </si>
  <si>
    <t>Al menos 1 año de experiencia en obras de sistemas de Señalización Ferroviaria.</t>
  </si>
  <si>
    <t>TRO25-ESS-011</t>
  </si>
  <si>
    <t>Técnico/a en Redacción de Proyectos de Señalización Ferroviaria</t>
  </si>
  <si>
    <t>Al menos 2 años de experiencia en redacción de proyectos de Señalización Ferroviaria y ERTMS.</t>
  </si>
  <si>
    <t>TRO25-ESS-015</t>
  </si>
  <si>
    <t>Técnico/a de Mantenimiento de sistemas de Telecomunicaciones Ferroviaria en líneas de A.V. y LC</t>
  </si>
  <si>
    <t>Al menos 5 años de experiencia laboral como ingeniero de telecomunicaciones en proyectos de telecomunicaciones.
Al menos 1 año de experiencia en mantenimiento de Telecomunicaciones Ferroviarias.</t>
  </si>
  <si>
    <t>TRO25-ESS-019</t>
  </si>
  <si>
    <t>Técnico/a de Supervisión de Sistemas de Telecomunicaciones Ferroviaria en líneas de A.V.</t>
  </si>
  <si>
    <t>Al menos 2 años de experiencia laboral.
Experiencia de al menos 1 año en funciones de supervisión de Sistemas de Telecomunicaciones Ferroviarios.</t>
  </si>
  <si>
    <t>TRO25-ESS-021</t>
  </si>
  <si>
    <t>Albacete</t>
  </si>
  <si>
    <t>TRO25-ESS-010</t>
  </si>
  <si>
    <t>Dirección de Obras de Señalización Ferroviaria en líneas de la red convencional. Sistemas de protección PPaNN</t>
  </si>
  <si>
    <t>Al menos 4 años de experiencia en proyectos, obras o mantenimiento de sistemas de Protección de Pasos a Nivel Ferroviarios.</t>
  </si>
  <si>
    <t>TRO25-ESS-026</t>
  </si>
  <si>
    <t>Técnico/a ERTMS puesta en servicio</t>
  </si>
  <si>
    <t>Al menos 2 años de experiencia en trabajos de apoyo a la Agencia Nacional de Seguridad para la puesta en servicio de sistemas ERTMS.</t>
  </si>
  <si>
    <t>TRO25-ESS-028</t>
  </si>
  <si>
    <t>Técnico/a en Área de Comercio y Calidad de Fibra óptica</t>
  </si>
  <si>
    <t>Experiencia de al menos 1 año en gestión de los expedientes y facturaciones de clientes de fibra óptica ferroviaria.</t>
  </si>
  <si>
    <t>TRO25-ESS-029</t>
  </si>
  <si>
    <t>Técnico/a de mantenimiento de fibra óptica</t>
  </si>
  <si>
    <t>Al menos 5 años de experiencia laboral relacionada con despliegues o mantenimiento de fibra óptica.
Al menos 9 meses en mantenimiento o proyectos de fibra óptica en entornos ferroviarios.</t>
  </si>
  <si>
    <t>TRO25-EXO-029</t>
  </si>
  <si>
    <t>G. SERVICIOS CORPORATIVOS APOYO CLIENTE</t>
  </si>
  <si>
    <t>Técnico/a de gestión de expedientes de contratación</t>
  </si>
  <si>
    <t>Experiencia de al menos 3 años en el desarrollo de las funciones descritas en el apartado 1.14.
Experiencia de al menos 3 años en la utilización del programa SAP para la gestión de expedientes.</t>
  </si>
  <si>
    <t>TRO25-EXO-047</t>
  </si>
  <si>
    <t>Técnico/a de Seguimiento de Calidad en Obras Ferroviarias</t>
  </si>
  <si>
    <t>Experiencia laboral de al menos 2,5 años.
Experiencia de al menos 2 años en labores de gestión/control de calidad.
Experiencia de al menos 11 meses en el desarrollo de las funciones indicadas en el apartado 1.14.</t>
  </si>
  <si>
    <t>TRO25-EXO-048</t>
  </si>
  <si>
    <t>Técnico/a de RRHH para la gestión de ofertas de Empleo Público</t>
  </si>
  <si>
    <t>Experiencia laboral de al menos 5 años.
Experiencia de al menos 3 años en el desarrollo de las funciones indicadas en el apartado 1.14.</t>
  </si>
  <si>
    <t>TRO25-OEF-001</t>
  </si>
  <si>
    <t>G.FINANZAS</t>
  </si>
  <si>
    <t>Apoyo administrativo</t>
  </si>
  <si>
    <t xml:space="preserve">Al menos 3 años de experiencia en el departamento financiero.
Al menos 1 año de experiencia en apoyo de procesos de auditoría.
Al menos 1 año de experiencia con  SAP R3 .
Al menos 1 año de experiencia con paquete MS Office (Word, Excel, PowerPoint).
</t>
  </si>
  <si>
    <t>TRO25-OEF-002</t>
  </si>
  <si>
    <t>G.RIESGOS, SEGUROS Y OPERACIONES INTERNACIONALES</t>
  </si>
  <si>
    <t>Técnico/a de seguros</t>
  </si>
  <si>
    <t xml:space="preserve">Máster en Ciencias Actuariales y Financieras.
Al menos 2 años de experiencia profesional global desde el año de  Titulación referida en el apartado 2.1.
Al menos 2 años de experiencia en gestión de pólizas de seguros de Responsabilidad Civil y Responsabilidad Civil Profesional y/o Personales.
Al menos 2 años de experiencia en el uso de herramientas de Microsoft Office: Excel, Word y Power Point, trabajando con estas herramientas de forma habitual en el ejercicio de su actividad profesional.			
</t>
  </si>
  <si>
    <t>TRO25-OPS-002</t>
  </si>
  <si>
    <t>Asistente</t>
  </si>
  <si>
    <t>Experiencia en atención al cliente de al menos 5 años.
Experiencia en tareas de asistente de flota de al menos 5 años.
Al menos 1 año de experiencia en Excel.</t>
  </si>
  <si>
    <t>TRO25-OPT-004</t>
  </si>
  <si>
    <t>Al menos 8 años de experiencia específica en el área de Selección de Personal.
Al menos 2 años de experiencia en selección nacional de perfiles de alta cualificación (Ingeniería, licenciatura, grado, Máster universitario) en las disciplinas de  Ingeniería de Sistemas, en el ámbito aeroespacial y ferroviario,  telecomunicaciones y seguridad operacional.
Al menos 2 años de experiencia en selección de ámbito internacional de perfiles de alta cualificación en las disciplinas de  Ingeniería de Sistemas, en el sector aeroespacial y ferroviario,  telecomunicaciones y seguridad operacional.</t>
  </si>
  <si>
    <t>TRO25-OPT-005</t>
  </si>
  <si>
    <t>Al menos 1 año de experiencia específica en el área de Selección de Personal.
Al menos 1 año de experiencia en selección de perfiles de alta cualificación (Ingeniería, licenciatura, grado, Master universitario) en las disciplinas de Consultoría del Transporte, Planificación del Transporte y Medio Ambiente en sectores ferroviario, aeroportuario, aeroespacial, carreteras y puertos.
Máster en Recursos Humanos.</t>
  </si>
  <si>
    <t>TRO25-ECE-004</t>
  </si>
  <si>
    <t>Técnico/a especialista en control y gestión presupuestaria</t>
  </si>
  <si>
    <t>Al menos 2 años de experiencia profesional global desde el año de Titulación referida en el apartado 2.1.
Al menos 2 años de experiencia en el sector medioambiental.
Al menos 1 año de experiencia en las funciones descritas en el apartado 1.14.</t>
  </si>
  <si>
    <t>TRO25-ECE-007</t>
  </si>
  <si>
    <t>Técnico/a de planificación y modelización del transporte terrestre (micro simulación)</t>
  </si>
  <si>
    <t>Al menos 2 años de experiencia global desde el año de Titulación referida en el apartado 2.1.
Al menos 2 años de experiencia en el ámbito de la modelización del transporte micro, manejando software específico.
Al menos 2 años de experiencia en la redacción de estudios de tráfico urbano e interurbano.
Al menos 1 año de experiencia en supervisión de estudios de tráfico de carreteras.
Al menos 6 meses de experiencia en asistencia a cliente en el ámbito de la modelización de demanda de transporte terrestre.</t>
  </si>
  <si>
    <t>TRO25-ECE-008</t>
  </si>
  <si>
    <t>Técnico/a especialista en seguridad patrimonial</t>
  </si>
  <si>
    <t>Al menos 2 años de experiencia profesional global desde el año de Titulación referida en el apartado 2.1.
Al menos 2 años de experiencia en el sector de las infraestructuras y servicios de transporte.
Al menos 2 años de experiencia en las funciones descritas en el apartado 1.14.</t>
  </si>
  <si>
    <t>TRO25-ECE-009</t>
  </si>
  <si>
    <t>Técnico/a jurídico/a contratación pública</t>
  </si>
  <si>
    <t>Sin requesitos requeridos.</t>
  </si>
  <si>
    <t>TRO25-ECE-010</t>
  </si>
  <si>
    <t>Técnico/a en seguridad aeroportuaria</t>
  </si>
  <si>
    <t>Al menos 2 años de experiencia global desde el año de Titulación referida en el apartado 2.1.
Al menos 1 año de experiencia en las funciones relacionadas con el puesto descritas en apartado 1.14. 
Experiencia en, al menos, 10 verificaciones de seguridad aeroportuaria.</t>
  </si>
  <si>
    <t>TRO25-ECE-011</t>
  </si>
  <si>
    <t>Técnico/a jurídico/a en Derecho Administrativo y Sector Público</t>
  </si>
  <si>
    <t>TRO25-ECE-012</t>
  </si>
  <si>
    <t>Técnico/a en seguridad operacional aeroportuaria</t>
  </si>
  <si>
    <t>Al menos 4 años de experiencia global desde el año de Titulación referida en el apartado 2.1.
Al menos 3 años de experiencia en seguridad operacional aeroportuaria. 
Al menos 6 meses de experiencia en las funciones relacionadas con el puesto descritas en apartado 1.14.</t>
  </si>
  <si>
    <t>TRO25-ECE-013</t>
  </si>
  <si>
    <t>TRO25-ECE-014</t>
  </si>
  <si>
    <t>Consultor/a de transporte terrestre</t>
  </si>
  <si>
    <t xml:space="preserve">Al menos 1 año de experiencia en el sector de la Consultoría de infraestructuras de transporte.
Al menos 1 año de experiencia en las funciones relacionadas con el puesto descritas en apartado 1.14. </t>
  </si>
  <si>
    <t>TRO25-ECE-015</t>
  </si>
  <si>
    <t>Consultor/a especialista en transporte y tratamiento de datos</t>
  </si>
  <si>
    <t>Formación específica en Ciencia de Datos.</t>
  </si>
  <si>
    <t>TRO25-ECE-016</t>
  </si>
  <si>
    <t xml:space="preserve">Al menos 5 años de experiencia profesional global desde el año de Titulación referida en el apartado 2.1.
Al menos 6 meses de experiencia en control de vegetación en el ámbito ferroviario.				
</t>
  </si>
  <si>
    <t>TRO25-ECE-017</t>
  </si>
  <si>
    <t>TRO25-ECE-018</t>
  </si>
  <si>
    <t>Técnico/a en Seguridad Aeroportuaria</t>
  </si>
  <si>
    <t xml:space="preserve">Al menos 1 año de experiencia en Seguridad Aeroportuaria. 
Al menos 1 año de experiencia en las funciones relacionadas con el puesto descritas en apartado 1.14. </t>
  </si>
  <si>
    <t>TRO25-ECE-019</t>
  </si>
  <si>
    <t>Técnico/a jurídico/a reclamaciones</t>
  </si>
  <si>
    <t>TRO25-ECE-025</t>
  </si>
  <si>
    <t>Economista especialista en control presupuestario y espacios comerciales</t>
  </si>
  <si>
    <t>Al menos 5 años de experiencia profesional global desde el año de Titulación referida en el apartado 2.1.
Al menos 5 años de experiencia en las funciones descritas en el apartado 1.14.
Al menos 2 años de experiencia en el sector inmobiliario comercial.</t>
  </si>
  <si>
    <t>TRO25-ECE-026</t>
  </si>
  <si>
    <t>Técnico/a en Seguridad Operacional Aeroportuaria</t>
  </si>
  <si>
    <t xml:space="preserve">Al menos 1 año de experiencia en Seguridad Operacional Aeroportuaria. 
Al menos 1 año de experiencia en las funciones relacionadas con el puesto descritas en apartado 1.14. </t>
  </si>
  <si>
    <t>TRO25-ECE-027</t>
  </si>
  <si>
    <t>Técnico/a especialista en regulación del sector energético</t>
  </si>
  <si>
    <t>Al menos 2 años de experiencia profesional global desde el año de Titulación referida en el apartado 2.1.
Al menos 1 año de experiencia en el sector energético, realizando las funciones descritas en el apartado 1.14.</t>
  </si>
  <si>
    <t>TRO25-ECE-030</t>
  </si>
  <si>
    <t>Al menos 1 año de experiencia en seguridad operacional aeroportuaria.
Al menos 5 meses de experiencia en las funciones relacionadas con el puesto descritas en apartado 1.14.</t>
  </si>
  <si>
    <t>TRO25-ECE-031</t>
  </si>
  <si>
    <t>Planificador/a aeroportuario/a</t>
  </si>
  <si>
    <t>Al menos 1 año de experiencia global desde el año de Titulación referida en el apartado 2.1.
Al menos 1 año de experiencia en las funciones relacionadas con el puesto descritas en apartado 1.14.
Al menos 1 año de experiencia en el uso de herramientas de análisis de datos (Power BI o similar) y AutoCAD.</t>
  </si>
  <si>
    <t>TRO25-ECE-034</t>
  </si>
  <si>
    <t>Apoyo técnico en diseño y comunicación</t>
  </si>
  <si>
    <t>Experiencia de al menos 2 años en el ámbito de la comunicación y/o diseño y/o gestión de eventos. 
Experiencia de al menos 2 años realizando las funciones descritas en el apartado 1.14.</t>
  </si>
  <si>
    <t>TRO25-ECE-035</t>
  </si>
  <si>
    <t>Consultor/a economista en el sector de las infraestructuras y servicios de transporte</t>
  </si>
  <si>
    <t>Al menos 2 años de experiencia profesional global desde el año de Titulación referida en el apartado 2.1.
Al menos 1 año de experiencia en el sector de las infraestructuras y servicios de transporte.</t>
  </si>
  <si>
    <t>TRO25-ECE-036</t>
  </si>
  <si>
    <t xml:space="preserve">Técnico/a arquitecto/a de programas de subvenciones </t>
  </si>
  <si>
    <t>Experiencia de al menos 5 años en proyectos de urbanismo, regeneración urbana y rehabilitación en edificación.
Experiencia de al menos 2 años en proyectos de programas del PRTR en el ámbito del puesto.</t>
  </si>
  <si>
    <t>TRO25-ECE-037</t>
  </si>
  <si>
    <t>Gerente consultor/a en transporte y movilidad sostenible</t>
  </si>
  <si>
    <t>Experiencia de al menos 10 años en consultoría de transporte y/o movilidad sostenible y/o diseño de proyectos de infraestructuras de transporte.
Experiencia de al menos 5 años en gestión/coordinación de proyectos en el ámbito de consultoría y/o diseño en el ámbito del transporte.</t>
  </si>
  <si>
    <t>TRO25-ECE-038</t>
  </si>
  <si>
    <t>Técnico/a consultor/a en transporte y movilidad sostenible</t>
  </si>
  <si>
    <t>Experiencia de al menos 5 años en consultoría de transporte y/o movilidad sostenible.
Experiencia de al menos 3 años en planificación urbanística.
Experiencia de al menos 2 años en proyectos de programas del PRTR en el ámbito del puesto.</t>
  </si>
  <si>
    <t>TRO25-ECE-039</t>
  </si>
  <si>
    <t>Experiencia de al menos 2 años en consultoría de transporte y/o movilidad sostenible.
Experiencia de al menos 2 años en sistemas de información geográfica.
Experiencia de al menos 2 años en proyectos de programas del PRTR en el ámbito de transporte, movilidad sostenible y digitalización.</t>
  </si>
  <si>
    <t>TRO25-ECE-040</t>
  </si>
  <si>
    <t>Experiencia de al menos 6 años en consultoría de transporte y/o movilidad sostenible y/o diseño de proyectos de infraestructuras de transporte.
Experiencia de al menos 5 años en gestión/coordinación de proyectos en el ámbito de consultoría y/o diseño en el ámbito del transporte.</t>
  </si>
  <si>
    <t>TRO25-ECS-001</t>
  </si>
  <si>
    <t>G. SERVICIOS TRANSVERSALES TI</t>
  </si>
  <si>
    <t>Documentalista revisión de expedientes de nacionalidad</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</si>
  <si>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</si>
  <si>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TRO25-ECS-002</t>
  </si>
  <si>
    <t>Técnico/a de documentación de nacionalidad y/o estado civil</t>
  </si>
  <si>
    <t>Experiencia de al menos 3 años como documentalista.
Experiencia de al menos 2 años en proyectos de gestión documental.
Experiencia de al menos 1 año gestionando documentación de nacionalidad y/o estado civil.
Experiencia de al menos 1 año en la utilización de gestores documentales.</t>
  </si>
  <si>
    <t>TRO25-ECS-003</t>
  </si>
  <si>
    <t>Programador/a aplicaciones .Net sector ferroviario</t>
  </si>
  <si>
    <t>Experiencia de al menos 1 año en el desarrollo de aplicaciones web con tecnología .NET, C#, SQL Server, Entity Framework, HTML, CSS, JavaScript.
Experiencia de al menos 1 año utilizando Azure Devops.
Experiencia de al menos 6 meses utilizando  SonarQube para el control de calidad.
Experiencia de al menos 6 meses utilizando GIT para el control de código de fuente.
Experiencia de al menos 6 meses en proyectos de aplicaciones en el ámbito del sector ferroviario.</t>
  </si>
  <si>
    <t>TRO25-ECS-004</t>
  </si>
  <si>
    <t xml:space="preserve">Programador/a aplicaciones Java </t>
  </si>
  <si>
    <t>Experiencia de al menos 1 año en el desarrollo de aplicaciones web con tecnología JAVA con Sprinboot, Hibernate, Maven, HTML, Javascript, CSS, y utilizando bases de datos relacionales.
Experiencia de al menos 1 año utilizando web services REST para el desarrollo de API´s.
Experiencia de al menos 6 meses utilizando GIT para el control de código de fuente.
Experiencia de al menos 6 meses trabajando con gestor de incidencias Redmine.
Experiencia de al menos 6 meses en proyectos de desarrollo de aplicaciones web en el ámbito del sector público.</t>
  </si>
  <si>
    <t>TRO25-ECS-005</t>
  </si>
  <si>
    <t xml:space="preserve">Técnico/a  Comunicación  Aplicaciones y portales web </t>
  </si>
  <si>
    <t>Experiencia de al menos 5 años en la redacción y edición de contenidos en plataformas digitales y/o portales web y/o aplicaciones web.
Experiencia de al menos 3 años en la gestión de redes sociales.
Experiencia de al menos 2 años trabajando con contenidos en relación a la transformación digital.
Experiencia de al menos 1 año en la gestión del centro de atención al usuario de aplicaciones y/o portales web.</t>
  </si>
  <si>
    <t>TRO25-ECS-006</t>
  </si>
  <si>
    <t>Analista -Programador/a  aplicaciones Java sector energía</t>
  </si>
  <si>
    <t>Experiencia de al menos 3 años en el desarrollo de aplicaciones con tecnología JAVA.
Experiencia de al menos 2 años en el desarrollo de aplicaciones basadas en microservicios con Spring, Hibernate, Javascript, J2EE, JQuery, Angular y Maven.
Experiencia de al menos 2 años en la utilización de Bases de Datos relacionales, basadas en SQL: consultas, procedimientos, funciones, etc.
Experiencia de al menos 1 año en metodología ágil (Scrum).
Experiencia de al menos 1 año en proyectos de aplicaciones en relación a la energía en el sector ferroviario.</t>
  </si>
  <si>
    <t>TRO25-ECS-007</t>
  </si>
  <si>
    <t>Al menos 2 años de experiencia coordinando y planificando tareas en proyectos de soporte TI o de transformación digital en empresas del ámbito de la Administración Pública.
Al menos 2 años de experiencia en la gestión y seguimiento de pedidos.
Al menos 1 año de experiencia en la coordinación de equipos CAU en la Administración Pública.
Al menos 1 año de experiencia en la utilización de Microsoft SharePoint y en el uso de las herramientas BMC Remedy y Helix.
Al menos 1 año de experiencia en la elaboración de informes técnicos con datos estadísticos de incidencias/peticiones.</t>
  </si>
  <si>
    <t>TRO25-ECS-010</t>
  </si>
  <si>
    <t>Especialista técnico/a de comunicaciones LAN</t>
  </si>
  <si>
    <t>Al menos 5 años de experiencia en la gestión de redes Wifi basadas en Cisco WLC y autenticación de dispositivos de red mediante Cisco ISE.
Al menos 5 años de experiencia trabajando en un operador de servicios de comunicaciones en ámbito de soporte y seguridad de redes de datos.
Al menos 3 años de experiencia en administración de la herramienta de monitorización WhatsUp Gold.
Al menos 3 años de experiencia en la coordinación de equipos de comunicaciones y seguridad.
Al menos 3 años de experiencia trabajando en la operación del contrato de comunicaciones de la AGE.</t>
  </si>
  <si>
    <t>TRO25-ECS-011</t>
  </si>
  <si>
    <t>Especialista técnico/a en comunicaciones móviles</t>
  </si>
  <si>
    <t>Al menos 2 años de experiencia trabajando en proyectos de gestión de móviles.
Al menos 2 años de experiencia trabajando en un operador de servicios de comunicaciones móviles.
Al menos 2 años de experiencia utilizando la herramienta EasyVista.
Al menos 2 años de experiencia trabajando en la operación del contrato de comunicaciones de la AGE.
Al menos 18 meses de experiencia realizando extracción de datos, análisis y preparación de informes de comunicaciones móviles.</t>
  </si>
  <si>
    <t>Al menos 6 años de experiencia en el desarrollo de aplicaciones Java con framework Spring y 4 años en desarrollo Angular.
Al menos 6 años de experiencia profesional trabajando con herramientas de integración continua (Jenkins, Maven y GIT).
Al menos 5 años de experiencia profesional en proyectos de desarrollo TI de la Administración Pública.
Al menos 4 años de experiencia profesional trabajando con base de datos PostGreSQL.
Al menos 6 meses de experiencia trabajando con arquitectura hexagonal.</t>
  </si>
  <si>
    <t>TRO25-ECS-013</t>
  </si>
  <si>
    <t>Análisis y programación java, angular y GIS</t>
  </si>
  <si>
    <t>Al menos 6 años de experiencia profesional en proyectos del ámbito GIS.
Al  menos 5 años de experiencia profesional en proyectos de desarrollo TI de la Administración Pública.
Al menos 2 años de experiencia en el desarrollo de aplicaciones Java con framework spring boot y 2 años de experiencia en desarrollo Angular.
Al menos 6 meses de experiencia trabajando con arquitectura hexagonal.
Máster en Sistemas de Información Geográfica.</t>
  </si>
  <si>
    <t>TRO25-ECS-014</t>
  </si>
  <si>
    <t xml:space="preserve">Al menos 5 años de experiencia en gestión de plataformas de almacenamiento y backup.
Al menos 4 años de experiencia en administración y mantenimiento de servidores Linux (Debian, CentOS, Red Hat).
Al menos 2 años de experiencia profesional administrando sistemas en la Adminitración Pública.
Al menos 6 meses de experiencia desarrollando en python para la automatización de scripts para GeoServer y QGIS.
Al menos 6 meses de experiencia en adminitración del sistema geoespacial GeoServer, carga de datos PostGreSQL, visualización con PostGIS, QGIS y análisis de problemas.
</t>
  </si>
  <si>
    <t>TRO25-ECS-015</t>
  </si>
  <si>
    <t>Experto/a en redes y comunicaciones</t>
  </si>
  <si>
    <t>Al menos 6 años de experiencia gestinando proyectos de redes y comunicaciones.
Al menos 6 años de experiencia trabajando con productos de comunicaciones y redes informáticas: Cisco y Fortinet. 
Al menos 3 años de experiencia en gestión y mantenimiento de los sistemas de comunicaciones de CPD y/o experiencia en migraciones de CPDs.
Al  menos 6 meses de experiencia en gestión, administración y configuración de equipamiento de red, sistemas de control de acceso a red basados en el estándar 802.1x, sistemas de acceso remoto (VPN), de HPE-Aruba.
Al  menos 6 meses de experiencia trabajando en proyectos de seguridad, redes y comunicaciones en la Admisnitración Pública.</t>
  </si>
  <si>
    <t>TRO25-ECS-016</t>
  </si>
  <si>
    <t>Al menos 5 años de experiencia en la administración de sistemas Wintel.
Al menos 5 años de experiencia realizando gestión de usuarios de dominio y directivas de seguridad.
Al  menos 6 meses de experiencia en la adminitración de sistemas de la Administración Pública.
Al menos 6 meses de experiencia en la implementación de la herramienta de backup cloud Metallic Commvault y en sistemas de impresión segura.
Disponer de al menos la certificación de Microsoft Azure: Fundamentals AZ-900.</t>
  </si>
  <si>
    <t>TRO25-ECS-018</t>
  </si>
  <si>
    <t>Técnico/a oficina niveles de servicio de TI (especialidad comunicaciones)</t>
  </si>
  <si>
    <t>Al menos 5 años de experiencia profesional en proyectos del ámbito de las tecnologías de la información.
Al menos 5 años de experiencia profesional en supervisión, monitorización de redes y comunicaciones.
Al menos 5 años de experiencia profesional en medición de los KPIs y SLA asociados a redes y comunicaciones.
Al menos 1 año de experiencia profesional en el ámbito de la administración de justicia española como Técnico especialista en medición, seguimiento y control de Niveles de Servicio.</t>
  </si>
  <si>
    <t>TRO25-ECS-019</t>
  </si>
  <si>
    <t>Técnico/a oficina niveles de servicio de TI (especialidad sistemas)</t>
  </si>
  <si>
    <t>Al menos 5 años de experiencia profesional en proyectos del ámbito de las tecnologías de la información.
Al menos 5 años de experiencia profesional como responsable/jefe de proyecto de sistemas.
Al menos 5 años de experiencia profesional en la coordinación de proyectos de  infraestructuras TI.
Al menos 5 años de experiencia profesional como administrador de Base de datos.
Estar en posesión de las siguientes certificaciones: Certificación ITIL Fundation y Certificación AWS Certified Solutions Architect.</t>
  </si>
  <si>
    <t>TRO25-ECS-022</t>
  </si>
  <si>
    <t>Consultor/a de soporte a la ejecución de proyectos TIC</t>
  </si>
  <si>
    <t>Al menos 5 años de experiencia como Jefe o Gerente de proyectos IT.
Al menos 5 años de experiencia como Analista de procesos de negocio.
Al menos 1 año de experiencia como analista de procesos de negocio para Sector Público.
Formación en herramientas RPA en el entorno Blue Prism.</t>
  </si>
  <si>
    <t>TRO25-ECS-023</t>
  </si>
  <si>
    <t>Al menos 5 años de experiencia profesional como Jefe o Gerente de Proyectos IT.
Al menos 5 años de experiencia profesional como docente en materias relacionadas con el ámbito TIC.
Al menos 3 años de experiencia profesional en coordinación y control de equipos de factoría Software.
MBA en Administración de empresas.
Certificación Scrum Master por un instituto de reconocido prestigio.</t>
  </si>
  <si>
    <t>TRO25-ECS-024</t>
  </si>
  <si>
    <t>Técnico/a legal en contratación TIC</t>
  </si>
  <si>
    <t>Al menos 2 años de experiencia en Contratación Pública y Derecho Administrativo.
Al menos nivel B2 acreditado de inglés (First Certificate).
Experto en contratación pública o Máster en gestión y administración de empresa.</t>
  </si>
  <si>
    <t>TRO25-ECS-025</t>
  </si>
  <si>
    <t>Desarrollador/a Grails and Groovy alta velocidad ferroviaria</t>
  </si>
  <si>
    <t>Al menos los 2 años de experiencia en el sector de las Tecnologías de la Información.
Al menos 2 años de experiencia profesional en Desarrollo Java EE donde necesariamente ha de haber manejado dos de las siguientes tecnologías, Hibernate 5 o superior, Spring y JPA.
Al menos 2 años de experiencia profesional en desarrollo web con las siguientes tecnologías, Java 8 o superior, JQuery, HTML 5 y CSS3 en los últimos 5 años.
Al menos 2 años de experiencia profesional con Lenguaje Groovy versión 2.5 o superior en los últimos 3 años.
Al menos 2 años de experiencia profesional en integración de datos para la sincronización offline entre BBDD MSSQL Server 2019 o superior apoyados en motores externos de sincronización bidireccional tales como Zumero.</t>
  </si>
  <si>
    <t>TRO25-ECS-027</t>
  </si>
  <si>
    <t>Consultor/a de soluciones de analítica y datos</t>
  </si>
  <si>
    <t>Al menos 5 años de experiencia profesional global desde la perspectiva TI.
Al menos 5 años de experiencia en proyectos de analítica e indicadores de negocio.
Al menos 5 años de experiencia en definición estratégica y planificación para asistencia a dirección desde la perspectiva TI.
Al menos 1 año de experiencia en gestión de proyectos de analítica y gestión de datos en el ámbito de la interoperabilidad procesal.</t>
  </si>
  <si>
    <t>TRO25-ECS-030</t>
  </si>
  <si>
    <t>Analista de datos y desarrollador</t>
  </si>
  <si>
    <t>Experiencia de al menos 3 años en desarrollo con Python para el tratamiento de datos.
Experiencia de al menos 3 años en recolección de datos y webscraping.
Experiencia de al menos 3 años trabajando con bases de datos relacionales.
Experiencia de al menos 1 año en desarrollo de ETLs.</t>
  </si>
  <si>
    <t>TRO25-ECS-031</t>
  </si>
  <si>
    <t>Consultor/a de soporte a la construcción y mantenimiento de informes en Power BI</t>
  </si>
  <si>
    <t>Al menos 5 años de experiencia profesional en la elaboración de informes, indicadores y cuadros de mando sobre datos empresariales.
Al menos 5 años de experiencia profesional como analista de datos empresariales, automatización de procesos analíticos mediante RPA y optimización de flujos de trabajo en entornos empresariales.
Al menos 2 años de experiencia profesional como analista de datos en Sector Público.
Formación en herramientas de mercado para business intelligence.
Formación en inteligencia artificial aplicada con lenguajes de programación de alto nivel.</t>
  </si>
  <si>
    <t>TRO25-ECS-032</t>
  </si>
  <si>
    <t>Experiencia de al menos 1 año en desarrollo de aplicaciones móviles para dispositivos Android con Java para el ámbito ferrovario.
Experiencia de al menos 1 año en desarrollo de APIs en Java en el ámbito del transporte.
Experiencia de al menos 3 meses en desarrollo de aplicaciones con PowerApp.
Experiencia de al menos 3 meses en modelado de datos con Bases de Datos Relacionales.</t>
  </si>
  <si>
    <t>TRO25-ECS-033</t>
  </si>
  <si>
    <t>Experiencia de al menos 1 año en desarrollo de aplicaciones móviles para dispositivos Android con Java para el ámbito ferroviario.
Experiencia de al menos 1 año en desarrollo de Apis en Java para intercambio de información con dispositivos móviles para el ámbito ferroviario.
Experiencia de al menos 3 meses en desarrollo de aplicaciones con PowerApp.
Experiencia de al menos 3 meses en modelado de datos con Bases de Datos Relacionales.</t>
  </si>
  <si>
    <t>TRO25-ECS-035</t>
  </si>
  <si>
    <t>Experiencia de al menos 1 año en desarrollo de aplicaciones web con JAVA y Angular, participando tanto en el front-end como en el back-end.
Experiencia de al menos 1 año en desarrollo de aplicaciones informáticas en el entorno del mantenimiento ferroviario.
Experiencia de al menos 6 meses en desarrollo de modelos de Inteligencia Artificial con aprendizaje por refuerzo.
Experiencia de al menos 3 meses en desarrollo de aplicaciones para el tratamiento de datos aeroespaciales.
Haber participado en al menos 2 proyectos de innovación en el área del transporte</t>
  </si>
  <si>
    <t>TRO25-ECS-036</t>
  </si>
  <si>
    <t>Analista Programador/a Java desarrollo aplicaciones web</t>
  </si>
  <si>
    <t>Al menos 1 año de experiencia realizando actividades para el desarrollo de proyectos TI relativos a la Modernización Tecnológica de la Administración de Justicia en el ámbito de Fiscalías.
Al menos 1 año de experiencia realizando actividades para el registro y la tramitación electrónica de las causas y procedimientos judiciales.
Al menos 5 años de experiencia realizando actividades para el desarrollo y mantenimiento de aplicaciones en tecnología Java.
Al menos 5 años de experiencia realizando actividades de desarrollo de aplicaciones con base de datos ORACLE (SQL, PL/SQL).</t>
  </si>
  <si>
    <t>TRO25-ECS-037</t>
  </si>
  <si>
    <t>Analista funcional aplicaciones web</t>
  </si>
  <si>
    <t>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
Al menos 1 año de experiencia en el desarrollo de proyectos para la transformación digital de la Administración de Justicia en el ámbito de aplicativos para la Asistencia a Víctimas.</t>
  </si>
  <si>
    <t>TRO25-ECS-038</t>
  </si>
  <si>
    <t>Al menos 5 años de experiencia en el desarrollo, refactorización y mantenimiento de aplicaciones web en entorno front.
Al menos 6 meses de experiencia en el desarrollo de proyectos para la transformación digital del Ministerio de Justicia en el ámbito de Apoderamientos Judiciales.
Al menos 6 meses de experiencia en la implementación y resolución de incidencias en aplicaciones basadas en el framework de microservicios.
Al menos 1 año de experiencia en desarrollo de Proyectos con el siguiente contexto tecnológico:  VUE.js, javascript, servicios web y java (spring framework).</t>
  </si>
  <si>
    <t>TRO25-ECS-039</t>
  </si>
  <si>
    <t>Analista Programador Java desarrollo aplicaciones web</t>
  </si>
  <si>
    <t>TRO25-ECS-040</t>
  </si>
  <si>
    <t>Al menos 1 año de experiencia realizando actividades para el desarrollo de proyectos TI.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</si>
  <si>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TRO25-ECS-041</t>
  </si>
  <si>
    <t>Soporte jurídico a la explotación de registros administrativos</t>
  </si>
  <si>
    <t xml:space="preserve">Al menos 6 meses de experiencia desarrollando actividades de soporte jurídico a usuarios.
Al menos 6 meses de experiencia desarrollando actividades de atención telefónica y resolución de incidencias remitidas. Depuración y corrección manual de información.
Al menos 6 meses de experiencia realizando actividades para la cancelación de antecedentes penales.
Al menos 6 meses de experiencia realizando actividades para el apoyo y asesoramiento funcional en el ámbito de registros judiciales.
Al menos 6 meses de experiencia realizando actividades relativas al soporte jurídico para la transformación digital.
</t>
  </si>
  <si>
    <t>TRO25-ECS-043</t>
  </si>
  <si>
    <t>Analista programador/a Java aplicaciones web</t>
  </si>
  <si>
    <t>Al menos 4 años de experiencia realizando actividades para la definición de los requisitos directamente con el cliente, análisis y diseño técnico de desarrollos.
Al menos 4 años de experiencia en la elaboración de documentación técnica en el ámbito de proyectos de desarrollo TI.
Al menos 4 años de experiencia en el ciclo de pruebas de los desarrollos realizados así como la ejecución de tareas para la gestión, seguimiento  y resolución de incidencias.
Al menos 4 años de experiencia en el desarrollo de proyectos enmarcados en el ámbito procesal para la transformación digital de la Administración de Justicia.
Al menos 4 años de experiencia realizando desarrollos implementados bajo la siguiente tecnología: Java, Spring, Boot, JPA/Hibernate, microservicios, HTML, javascript, SQL, Eclipse, SVN y Jenkins.</t>
  </si>
  <si>
    <t>TRO25-ECS-044</t>
  </si>
  <si>
    <t>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
Al menos 1 año de experiencia realizando actividades relativas a la definición funcional jurídica de proyectos para la transformación digital de la Administración de Justicia en el ámbito de la Gestión Procesal.</t>
  </si>
  <si>
    <t>TRO25-ECS-045</t>
  </si>
  <si>
    <t xml:space="preserve">Desarrollador/a aplicaciones web Java </t>
  </si>
  <si>
    <t xml:space="preserve"> Experiencia de al menos 3 años en el  desarrollo de aplicaciones con tecnología JAVA.
Experiencia de al menos 2 años en el desarrollo de aplicaciones con:  JAVA 7+ con Spring Framework 4, Hibernate, JPA , Javascript, JQuery y Oracle Database con PL/SQL 
Experiencia de al menos 2 años en la utilización de dos o más de  las siguientes  herramientas:  GitLab, Sonar, Jenkins, Tomcat.
Experiencia de al menos 1 año en metodología ágil  (Scrum).
Experiencia de al menos 1 año en proyectos de aplicaciones en el ámbito de la gestión de combustible.
</t>
  </si>
  <si>
    <t>TRO25-ECS-046</t>
  </si>
  <si>
    <t>Coordinador/a documentalista nacionalidad y/o estado civil</t>
  </si>
  <si>
    <t>Experiencia de al menos 6 años como documentalista.
Experiencia de al menos 4 años en proyectos de gestión documental.
Experiencia de al menos 3 años utilizando Gestores documentales.
Experiencia  de al menos 2 años en  la Interlocución técnica con cliente, coordinación, planificación y supervisión técnica de actividades del equipo, así como  elaboración de informes de actividad/producción en proyectos de gestión documental.
Experiencia de al menos 1 año en la resolución de incidencias generadas en el tratamiento documental de expedientes de nacionalidad y/o estado civil.</t>
  </si>
  <si>
    <t>TRO25-ECS-047</t>
  </si>
  <si>
    <t>Coordinador/a documentalista revisión de expedientes de nacionalidad</t>
  </si>
  <si>
    <t>Experiencia de al menos 6 años como documentalista.
Experiencia de al menos 4 años en proyectos de gestión documental.
Experiencia de al menos  3 años utilizando gestores documentales.
Experiencia  de al menos 2 años en  la Interlocución técnica con cliente , coordinación, planificación y supervisión técnica de actividades del equipo, así como  elaboración de informes de actividad/producción en proyectos de gestión documental.
Experiencia de al menos 1 año en la resolución de incidencias  generadas en la revisión de expedientes de nacionalidad.</t>
  </si>
  <si>
    <t>TRO25-ECS-048</t>
  </si>
  <si>
    <t>Al menos 2 años de experiencia en análisis y desarrollo web con PHP, Javascript, JQuery, HTML y CSS.
Al menos 2 años de experiencia en análisis y desarrollo de bases de datos con MySQL..
Al menos 1 año de experiencia utilizando PHPRunner y realizando interfaces de usuario con REACT.
Al menos 1 año de experiencia en proyectos de la Administración  Pública.
Al menos 1 año trabajando en la operación del contrato de comunicaciones de la AGE.</t>
  </si>
  <si>
    <t>TRO25-ECS-051</t>
  </si>
  <si>
    <t xml:space="preserve">Técnico/a de apoyo en proyectos TI y soporte microinformático </t>
  </si>
  <si>
    <t>Al menos 4 años de experiencia en la Administración Pública resolviendo y realizando seguimiento de peticiones e incidencias de microinformática y 1 año resolviendo y realizando seguimiento de peticiones e incidencias de aplicaciones.
Al menos 2 años de experiencia prestando soporte microinformático al usuario 
Al menos 2 años realizando análisis de arquitectura de procesos en la Administración Pública.
Al menos 1 año en la creación de consultas SQL en Microsoft SQL Server.
Experiencia en administración de herramientas de ticketing y su integración con otros sistemas.</t>
  </si>
  <si>
    <t>TRO25-ECS-053</t>
  </si>
  <si>
    <t>Técnico/a de soporte microinformático y atención al usuario</t>
  </si>
  <si>
    <t>Al menos 2 años de experiencia prestando soporte microinformático al usuario y resolución de peticiones e incidencias.  
Al menos 2 años de experiencia en el mantenimiento de bases de datos Microsoft Access.
Al menos 2 años de experiencia en la realización de automatizaciones de procesos mediante macros en Excel con VBA.
Al menos 2 años de experiencia en gestión de usuarios y resolución de incidencias con la herramienta Service Manager Console 
Al menos 1 año tramitando anuncios de información pública de distintas demarcaciones de carreteras publicados en el BOE.</t>
  </si>
  <si>
    <t>TRO25-ECS-054</t>
  </si>
  <si>
    <t xml:space="preserve">Al menos 2 años de experiencia prestando soporte microinformático al usuario, actualizando cuentas de usuario del Directorio Activo y resolviendo incidencias con herramienta BMC Remedy.  
Al menos 2 años de experiencia trabajando en la resolución de incidencias N1 y N2 (presencial y remoto) 
Al menos 6 meses de experiencia administrando la plataforma videoconferencia Zoom y trabajando con herramientas: Lansweeper, AnyDesk, EasyVista e iTOP.
Al menos 6 meses de experiencia en la resolución de incidencias de comunicaciones, dispositivos móviles con sistemas operativos IOS y Android.
Poseer experiencia laboral demostrable en migraciones de terminales móviles entre entidades públicas. </t>
  </si>
  <si>
    <t>TRO25-ECS-056</t>
  </si>
  <si>
    <t>Al menos 2 años de experiencia prestando soporte microinformático en instalación, mantenimiento, configuración y directorio activo.
Al menos 2 años de experiencia trabajando en la resolución de incidencias N1 y N2 (presencial y remoto) en la Administración Pública.
Al menos 1 año de experiencia utilizando Microsoft Configuration Manager (SCCM), en asistencia de conexión remota VPN e instalación y recuperación clave BitLocker.
Experiencia configurando equipos para el funcionamiento de la aplicación SIPA (ámbito aeroportuario).
Participación en migración de sistemas a Windows 11 con despliegue en SCCM.</t>
  </si>
  <si>
    <t>TRO25-ECS-059</t>
  </si>
  <si>
    <t>Desarrollo de aplicaciones y apoyo informático en tramitación de pagos</t>
  </si>
  <si>
    <t>Al menos 5 años de experiencia desarrollando aplicaciones informáticas en VBA.
Al menos 5 años de experiencia trabajando en la Administración Pública y al menos 3 de ellos trabajando en apoyo a equipos de tramitación de pagos.
Al menos 3 años de experiencia en la grabación y codificación de datos en Microsoft Access y aprobación de desgloses de expropiaciones y sus aperturas de proyecto.
Al menos 3 años de experiencia trabajando en apoyo técnico para la elaboración de presupuestos.
Conocimientos de contabilidad.</t>
  </si>
  <si>
    <t>TRO25-ECS-062</t>
  </si>
  <si>
    <t>Coordinador/a Business Intelligence</t>
  </si>
  <si>
    <t xml:space="preserve"> Al menos 2 años de experiencia profesional en la elaboración de informes, análisis y mantenimiento de cuadros de mando para el seguimiento y análisis mediante KPIs.
Al menos 1 año de experiencia profesional en el análisis de productos y servicios orientados al uso de espacios de datos.
Al menos 1 año de experiencia profesional en coordinación y gestión de proyectos de BI para la toma de decisiones y su interlocución con los distintos stakeholders.
Al menos 2 años de experiencia profesional como analista de datos en Sector Público.
Formación en herramientas de Business Inteliigence como Tableu y Power BI.</t>
  </si>
  <si>
    <t>TRO25-ECS-063</t>
  </si>
  <si>
    <t>Apoyo en la Coordinación de Encargos</t>
  </si>
  <si>
    <t>Al menos 5 años de experiencia en el control de presupuestos y costes asociados.
Al menos 5 años de experiencia en control de facturación.
Al menos 5 años de experiencia en supervisión de pedidos y seguimiento de los mismos.
Al menos 5 años de experiencia en contratación de proveedores y servicios.</t>
  </si>
  <si>
    <t>TRO25-ECS-064</t>
  </si>
  <si>
    <t>Ingeniero/a y Científico/a de Datos</t>
  </si>
  <si>
    <t>Experiencia de al menos 1 año en desarrollo de modelos de inteligencia artificial con Python.
Experiencia de al menos 1 año en desarrollos RAG con Langchain.
Experiencia de al menos 1 año en desarrollo de machine learning con Cloudera Machine Learning.
Experiencia de al menos 3 meses en desarrollo de procesos ETL con ecosistema Apacha (Nify, HDFS, Hive…).</t>
  </si>
  <si>
    <t>TRO25-ECS-065</t>
  </si>
  <si>
    <t>Consultor/a BI</t>
  </si>
  <si>
    <t>Experiencia de al menos 1 año en desarrollo de Cuadros de Mando con herramientas de Business Intelligence.
Experiencia de al menos 1 año en modelado de datos para su explotación analítica.
Experiencia de al menos 1 año en consultas a bases de datos con lenguaje SQL.</t>
  </si>
  <si>
    <t>TRO25-ECS-066</t>
  </si>
  <si>
    <t>Al menos 2 años de experiencia profesional en desarrollo de ETLs con Power Query / Power BI.
Al menos 2 años de experiencia profesional realizando cuadros de mando analíticos con Power BI.
Al menos 2 años de experiencia profesional en desarrollo de ETLs con Microsoft SSIS.
Al menos 2 años de experiencia con T-SQL.
Al menos 1 año de experiencia en desarrollo con Python (pandas y numpy).</t>
  </si>
  <si>
    <t>TRO25-ECS-067</t>
  </si>
  <si>
    <t>Desarrollador/a de Realidad Virtual y Python</t>
  </si>
  <si>
    <t xml:space="preserve">"Al menos 5 años de experiencia en el desarrollo de aplicaciones con Unity 3D y C#
Al menos 5 años de experiencia en desarrollo de aplicaciones de Simulación de Torre de Control para la Navegación Aérea.
Al menos 3 años de experiencia en desarrollo de módulos con Python."					
</t>
  </si>
  <si>
    <t>TRO25-ECS-068</t>
  </si>
  <si>
    <t>Al menos 5 años de experiencia en el desarrollo de aplicaciones con Unity 3D y C#.
Al menos 5 años en generación de escenarios y soporte de aplicaciones de Simulación de Torre de Control de Navegación Aérea.
Al menos 3 años de experiencia en desarrollo de módulos con Python.</t>
  </si>
  <si>
    <t>Consultor/a TI de plataformas tecnológicas de deuda pública</t>
  </si>
  <si>
    <t>Al menos 1 año de experiencia realizando actividades relativas a la definición funcional para el desarrollo de proyectos TI en el ámbito de los Registros para la gestión electrónica de apostillas y apoderamientos judiciales.
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t>
  </si>
  <si>
    <t>Técnico/a Analista de control y seguimiento de Proyectos Desarrollo TI</t>
  </si>
  <si>
    <t>Al menos 6 meses de experiencia realizando actividades relativas a la supervisión y control de entregables en proyectos TI en el ámbito de iniciativas RPA (Robotic Process Automation).
Al menos 2 años de experiencia realizando actividades para en el desarrollo de documentación, elaboración de informes y gestión y publicación de espacios  para la coordinación y supervisión de proyectos TI.
Al menos 2 años de experiencia desarrollando actividades de interlocución directa con el cliente para permitir la coordinación entre las diferentes unidades de negocio, así como equipo técnico, seguimiento y control de actividades.
Al menos 2 años de experiencia desarrollando actividades para la gestión y resolución de incidencias y consultas reportadas para el servicio dando seguimiento hasta su resolución.</t>
  </si>
  <si>
    <t>TRO25-EEM-001</t>
  </si>
  <si>
    <t>Técnico/a de Gestión de Riesgos</t>
  </si>
  <si>
    <t>Al menos 6 años de experiencia global.
Al menos 2 años de experiencia en proyectos y/u obras ferroviarias de infraestructura y vía.
Al menos 2 años de experiencia en la gestión de riesgos ferroviarios.</t>
  </si>
  <si>
    <t>TRO25-EEM-002</t>
  </si>
  <si>
    <t>Director/a de Obras Ferroviarias</t>
  </si>
  <si>
    <t>Al menos 9 años de experiencia en obras ferroviarias de infraestructura y vía.</t>
  </si>
  <si>
    <t>TRO25-EEM-003</t>
  </si>
  <si>
    <t>Al menos 7 años de experiencia global en obra.
Al menos 5 años de experiencia en obras lineales de carreteras o ferroviarias.</t>
  </si>
  <si>
    <t>TRO25-EEM-004</t>
  </si>
  <si>
    <t>Vigilancia de obras ferroviarias</t>
  </si>
  <si>
    <t>Al menos 5 años de experiencia en obras, preferiblemente ferroviarias de línea convencional o alta velocidad.
Habilitación de Piloto de Seguridad ferroviario.</t>
  </si>
  <si>
    <t>TRO25-EEM-005</t>
  </si>
  <si>
    <t>TRO25-EEM-006</t>
  </si>
  <si>
    <t>Al menos 1 año de experiencia ferroviaria.
Habilitación de Piloto de Seguridad ferroviario.</t>
  </si>
  <si>
    <t>TRO25-EEM-007</t>
  </si>
  <si>
    <t>Al menos 5 años de experiencia en obras, preferiblemente ferroviarias de línea convencional o alta velocidad.</t>
  </si>
  <si>
    <t>TRO25-EEM-008</t>
  </si>
  <si>
    <t>Al menos 7 años de experiencia en obras ferroviarias de infraestructura y vía.</t>
  </si>
  <si>
    <t>TRO25-EEM-009</t>
  </si>
  <si>
    <t>Al menos 7 años de experiencia en obras ferroviarias de infraestructura, vía y/o estaciones.</t>
  </si>
  <si>
    <t>TRO25-EEM-010</t>
  </si>
  <si>
    <t>Al menos 7 años de experiencia en obras lineales de carreteras o ferroviarias de infraestructura y vía.</t>
  </si>
  <si>
    <t>TRO25-EEM-024</t>
  </si>
  <si>
    <t>Técnico/a de gestión de riesgos en Obras Ferroviarias de línea convencional</t>
  </si>
  <si>
    <t>Al menos 3 años de experiencia en obras o proyectos de infraestructura y vía.</t>
  </si>
  <si>
    <t>TRO25-EEM-025</t>
  </si>
  <si>
    <t>Experto/a en Comunicación</t>
  </si>
  <si>
    <t>Al menos 6 años de experiencia en departamentos de comunicación.</t>
  </si>
  <si>
    <t>TRO25-EEM-026</t>
  </si>
  <si>
    <t>Experto/a Logística y Puertos</t>
  </si>
  <si>
    <t>Al menos 3 años de experiencia en logística y puertos.</t>
  </si>
  <si>
    <t>TRO25-EEM-027</t>
  </si>
  <si>
    <t>Al menos 1 año de experiencia en obras de mantenimiento ferroviarias.</t>
  </si>
  <si>
    <t>TRO25-EEM-028</t>
  </si>
  <si>
    <t>Al menos 1 año de experiencia en mantenimiento de superestructura.</t>
  </si>
  <si>
    <t>TRO25-EEM-029</t>
  </si>
  <si>
    <t>TRO25-EEM-031</t>
  </si>
  <si>
    <t>TRO25-EEM-032</t>
  </si>
  <si>
    <t>Soporte de apoyo técnico para mantenimiento de obras ferroviarias de infraestructura y vía</t>
  </si>
  <si>
    <t>Al menos 1 año de experiencia en gestión de documentación de obras de mantenimiento ferroviario.</t>
  </si>
  <si>
    <t>TRO25-EEM-034</t>
  </si>
  <si>
    <t>Al menos 1 año de experiencia en gestión documental de mantenimiento ferroviario.</t>
  </si>
  <si>
    <t>TRO25-EEM-040</t>
  </si>
  <si>
    <t>Técnico/a de proyectos de mantenimiento ferroviario</t>
  </si>
  <si>
    <t>Al menos 5 años de experiencia en proyectos de obra civil.</t>
  </si>
  <si>
    <t>TRO25-EEM-042</t>
  </si>
  <si>
    <t>Al menos 1 año de experiencia en mantenimiento ferroviario.</t>
  </si>
  <si>
    <t>TRO25-EEM-043</t>
  </si>
  <si>
    <t>Al menos 2 años de experiencia en obras de mantenimiento ferroviarias.</t>
  </si>
  <si>
    <t>TRO25-EEM-044</t>
  </si>
  <si>
    <t>Al menos 3 años de experiencia en mantenimiento ferroviario.</t>
  </si>
  <si>
    <t>TRO25-EEM-047</t>
  </si>
  <si>
    <t>Técnico/a en Gestión Trabajos de Mantenimiento</t>
  </si>
  <si>
    <t>Zamora</t>
  </si>
  <si>
    <t>Al menos 1 año de experiencia en gestión de incidencias de AV.
Al menos 1 año de experiencia en coordinación de trabajos de mantenimiento de AV.</t>
  </si>
  <si>
    <t>TRO25-EEM-048</t>
  </si>
  <si>
    <t>Al menos 1 año de experiencia en vigilancia y seguimento de las obras de inversión en Líneas de AV.
Al menos 1 año en control del mantenimiento correctivo del adjudicatario del mantenimiento en Líneas de AV.</t>
  </si>
  <si>
    <t>TRO25-EEM-049</t>
  </si>
  <si>
    <t>Técnico/a de Calidad</t>
  </si>
  <si>
    <t>Al menos 4 años de experiencia profesional global desde el año de Titulación referida en el apartado 2.1.
Al menos 1 año de experiencia global en el sector de la Ingeniería del Transporte.
Al menos 1 año de experiencia como técnico de calidad.</t>
  </si>
  <si>
    <t>TRO25-EEM-050</t>
  </si>
  <si>
    <t>TRO25-EEM-052</t>
  </si>
  <si>
    <t>TRO25-EEM-053</t>
  </si>
  <si>
    <t>Técnico/a en Obras de Inversión</t>
  </si>
  <si>
    <t>TRO25-EEM-054</t>
  </si>
  <si>
    <t>Técnico/a en Gestión Documental</t>
  </si>
  <si>
    <t>TRO25-EEM-055</t>
  </si>
  <si>
    <t>Al menos 10 años de experiencia global en el sector de la Ingeniería del Transporte.
Al menos 5 años de experiencia en apoyo técnico en LAV.</t>
  </si>
  <si>
    <t>TRO25-EEM-056</t>
  </si>
  <si>
    <t>Técnico/a en Obras Ferroviarias de infraestructura y vía.</t>
  </si>
  <si>
    <t>Al menos 5 años de experiencia profesional global desde el año de Titulación referida en el apartado 2.1.
Al menos 4 años de experiencia global en el sector de la Ingeniería del Transporte.
Al menos 4 años de experiencia en la redacción de proyectos ferroviarios de AV.</t>
  </si>
  <si>
    <t>TRO25-EEM-063</t>
  </si>
  <si>
    <t>Técnico/a en seguridad operacional</t>
  </si>
  <si>
    <t xml:space="preserve">Al menos 1 año de experiencia profesional global desde el año de Titulación referida en el apartado 2.1.
Al menos 1 año de experiencia global en el sector de la Ingeniería del Transporte.
Al menos 1 año de experiencia en realización de Evaluaciones independientes de seguridad del subsistema de infraestructura-vía para puestas en servicio y para la redacción de proyectos ferroviarios.					
</t>
  </si>
  <si>
    <t>TRO25-EEM-064</t>
  </si>
  <si>
    <t xml:space="preserve">Al menos 2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en LAV
Al menos 2 años de experiencia en control documental en la administración para LAV.					
</t>
  </si>
  <si>
    <t>TRO25-EEM-065</t>
  </si>
  <si>
    <t>Al menos 1 año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t>
  </si>
  <si>
    <t>TRO25-EEM-068</t>
  </si>
  <si>
    <t>Asistente de apoyo para la conservación y explotación de carreteras</t>
  </si>
  <si>
    <t>Tarragona</t>
  </si>
  <si>
    <t>Al menos 3 años de experiencia como asistente de apoyo para la conservación de carreteras.</t>
  </si>
  <si>
    <t>TRO25-EEM-069</t>
  </si>
  <si>
    <t>TRO25-EEM-070</t>
  </si>
  <si>
    <t>TRO25-EEM-071</t>
  </si>
  <si>
    <t>TRO25-EEM-072</t>
  </si>
  <si>
    <t xml:space="preserve">Al menos 3 años de experiencia como asistente de apoyo para la conservación de carreteras.					
</t>
  </si>
  <si>
    <t>TRO25-EEM-073</t>
  </si>
  <si>
    <t>Teruel</t>
  </si>
  <si>
    <t>Al menos 2 años de experiencia como asistente de apoyo para la conservación de carreteras.</t>
  </si>
  <si>
    <t>TRO25-EEM-074</t>
  </si>
  <si>
    <t>Técnico/a de apoyo en análisis de gálibos</t>
  </si>
  <si>
    <t>Al menos 6 meses como técnico/a de apoyo en análisis de gálibos.</t>
  </si>
  <si>
    <t>TRO25-EEM-076</t>
  </si>
  <si>
    <t>Técnico/a de apoyo a sector energético</t>
  </si>
  <si>
    <t>Al menos 6 años de experiencia en el sector energético
Formación en Inteligencia Artificial y su aplicación al Sector Energético.</t>
  </si>
  <si>
    <t>TRO25-EEM-077</t>
  </si>
  <si>
    <t>Técnico/a de tecnología de vía</t>
  </si>
  <si>
    <t>Al menos 6 años de experiencia en proyectos relacionados con el sector ferroviario.
Al menos 6 años de experiencia en tecnología de vía y suministros de material ferroviario.
Al menos 6 años de experiencia en procesos de validación de materiales de superestructura de vía: traviesas monobloque de hormigón pretensado.</t>
  </si>
  <si>
    <t>TRO25-EEM-079</t>
  </si>
  <si>
    <t>Al menos 5 años de experiencia en seguimiento y control de expedientes de explotación de carreteras a través de herramienta informática.</t>
  </si>
  <si>
    <t>TRO25-EEM-080</t>
  </si>
  <si>
    <t xml:space="preserve">Al menos 5 años de experiencia en asistencia técnica en obras de conservación de carreteras.
Máster en Gestión de Calidad, Medio Ambiente y Prevención de Riesgos Laborales.
Formación avanzada en Istram, Presto, HEC-RAS y cálculo de estructuras.			</t>
  </si>
  <si>
    <t>TRO25-EEM-081</t>
  </si>
  <si>
    <t>Girona</t>
  </si>
  <si>
    <t xml:space="preserve">Al menos un año de experiencia en gestión de trámites en juzgados y recursos jurídicos relativos a expedientes de carreteras.					
</t>
  </si>
  <si>
    <t>TRO25-EEM-082</t>
  </si>
  <si>
    <t>Técnico/a en análisis de propuestas de tramitación de expedientes de obra</t>
  </si>
  <si>
    <t xml:space="preserve">Al menos 6 meses de experiencia en revisión y análisis de la documentación aportada por los responsables para la redacción de Informe de análisis de las propuestas de incidencia contractual en obras ferroviarias.				
</t>
  </si>
  <si>
    <t>TRO25-EEM-086</t>
  </si>
  <si>
    <t>Cáceres</t>
  </si>
  <si>
    <t xml:space="preserve">Al menos 1 año de experiencia en implementación de fondos del IDAE, relativos a la dotación de instalaciones fotovoltaicas en edificios municipales.					
</t>
  </si>
  <si>
    <t>TRO25-EEM-088</t>
  </si>
  <si>
    <t>Técnico/a de monitorización y auscultación de estructuras singulares de la red de carreteras</t>
  </si>
  <si>
    <t xml:space="preserve">Mínimo 5 años de experiencia como Ingeniero/a Técnico/a de Obras Publicas.
Mínimo 5 años de experiencia en inspección de estructuras.
Mínimo 1 año de experiencia en manejo de herramienta informática para la gestión de monitorizaciones tipo CELOSIA.
Mínimo 1 año de experiencia en redacción de planes de monitorización de las estructuras.
Mínimo 1 año de experiencia en estudio de los informes de monitorización.
Mínimo 1 año de experiencia en desarrollo de Normativa Técnica de Carreteras relacionada con la mejora en el diseño, construcción y conservación de puentes para facilitar el mantenimiento durante su vida útil. </t>
  </si>
  <si>
    <t>TRO25-EEM-091</t>
  </si>
  <si>
    <t>Técnico/a en patología de edificación</t>
  </si>
  <si>
    <t xml:space="preserve">Mínimo 2 años experiencia en realización de inspecciones de edificación para estudio de patologías y valoración de estado estructural.
Mínimo 2 años de experiencia en redacción de proyectos de reparación, refuerzo y rehabilitación de estructuras de edificación.
Mínimo 2 años de experiencia en cálculo y diseño de estructuras en proyectos de rehabilitación.
Mínimo 1 año de experiencia en coordinación BIM de estructuras en proyectos de reparación, refuerzo y rehabilitación de estructuras de edificación.				
</t>
  </si>
  <si>
    <t>TRO25-EEP-001</t>
  </si>
  <si>
    <t>Especialista en innovación en el ámbito de la carretera</t>
  </si>
  <si>
    <t>Experiencia de al menos 7 años desde titulación.
Experiencia de al menos 7 años trabajando en el ámbito de la innovación.
Experiencia de al menos 3 años en el desarrollo de proyectos innovadores en consorcios o grupos de trabajo.
Experiencia de al menos 1 año trabajando con administraciones públicas españolas.</t>
  </si>
  <si>
    <t>TRO25-EEP-002</t>
  </si>
  <si>
    <t>Experto/a en firmes</t>
  </si>
  <si>
    <t>Experiencia de al menos 7 años desde titulación.
Experiencia de al menos 7 años trabajando en el ámbito de la carretera.
Experiencia de al menos 5 años en redacción de proyectos.
Experiencia de al menos 4 años trabajando con Administraciones Públicas españolas.
Formación en Conservación y Explotación de Carreteras.
Experiencia de al menos 4 años en auscultación de firmes, sistemas de gestión de firmes, redacción y/o supervisión de proyectos de carreteras (especialista en firmes).</t>
  </si>
  <si>
    <t>TRO25-EEP-003</t>
  </si>
  <si>
    <t>Especialista en Compra Pública de Innovación</t>
  </si>
  <si>
    <t>Experiencia de al menos 5 años desde titulación.
Experiencia de al menos 4 años trabajando en el ámbito de la innovación.
Experiencia de al menos 4 años trabajando en el ámbito de la movilidad urbana sostenible.
Experiencia de al menos 2 años trabajando con administraciones públicas españolas.
Experiencia de al menos 2 años en la tramitación de ayudas procedentes de la financiación europea.</t>
  </si>
  <si>
    <t>TRO25-EEP-004</t>
  </si>
  <si>
    <t>Especialista en gestión técnica viaria</t>
  </si>
  <si>
    <t>Experiencia de al menos 5 años desde titulación.
Experiencia de al menos 5 años trabajando en el ámbito de la carretera.
Experiencia de al menos 5 años en redacción de proyectos de carreteras.
Experiencia de al menos 4 años trabajando con administraciones públicas españolas.
Experiencia de al menos 1 año en la revisión de órdenes de estudio de carreteras.</t>
  </si>
  <si>
    <t>TRO25-EEP-005</t>
  </si>
  <si>
    <t>Experiencia de al menos 5 años desde titulación.
Experiencia de al menos 5 años trabajando en el ámbito de la carretera.
Experiencia de al menos 5 años en redacción de proyectos.
Experiencia de al menos 4 años trabajando con administraciones públicas españolas.
Formación en ITS.</t>
  </si>
  <si>
    <t>TRO25-EEP-007</t>
  </si>
  <si>
    <t>Especialista en señalización de carreteras</t>
  </si>
  <si>
    <t>Experiencia de al menos 5 años desde titulación.
Experiencia de al menos 5 años trabajando en el ámbito de la carretera.
Experiencia de al menos 5 años en firmes y señalización de carreteras.
Experiencia de al menos 3 años trabajando con Administraciones Públicas españolas.
Formación COEX.</t>
  </si>
  <si>
    <t>Al menos 10 años de experiencia profesional global desde el año de Titulación referida en el apartado 2.1.
Al menos 10 años de experiencia global en el sector de la Ingeniería/ Consultoría del Transporte.
Al menos 8 años de experiencia en diseño / proyecto de Infraestructuras Viales.
Al menos 5 años desempeñando funciones de Jefe de Proyecto de Diseño de Carreteras.
Experiencia en materia de carreteras en proyectos internacionales.
Formación en: Istram, Presto, OpenRoads, BIM. Planificación y control de Proyectos. Riesgos.
Inglés B2/First Certificate.</t>
  </si>
  <si>
    <t>TRO25-EEP-011</t>
  </si>
  <si>
    <t xml:space="preserve">Al menos 6 años de experiencia global en el sector de la Ingeniería/ Consultoría del Transporte.		
 Al menos 6 años de experiencia en diseño / proyecto de Infraestructuras Viales.
Al menos 5 años desempeñando funciones descritas en el apartado 1.14.		
Formación: BIM.				
</t>
  </si>
  <si>
    <t>TRO25-EEP-014</t>
  </si>
  <si>
    <t>Asistente de gestión documental, digitalización y expropiación de carreteras</t>
  </si>
  <si>
    <t>Experiencia al menos de 5 años en asesoría laboral.</t>
  </si>
  <si>
    <t>TRO25-EEP-015</t>
  </si>
  <si>
    <t>Asistente técnico/a y delineante en expropiaciones y dominios públicos</t>
  </si>
  <si>
    <t xml:space="preserve">Curso ARCGIS I.
Curso de Prevención de Riesgos Laborales.
Curso de Integración de Información Geográfica y Estudios de Alternativas. 
Curso de Topografía Avanzada y Nubes de Puntos. </t>
  </si>
  <si>
    <t>TRO25-EEP-018</t>
  </si>
  <si>
    <t>Asistente/Delineante en expropiaciones y dominios públicos</t>
  </si>
  <si>
    <t>Curso Prevención de Riesgos Laborales para Administración.
Curso Seguridad y Salud. Calidad de Servicio y Operativa Aseguradora.
Curso Experto en Nóminas y Seguros Sociales.</t>
  </si>
  <si>
    <t>TRO25-EEP-020</t>
  </si>
  <si>
    <t>Curso avanzado de Libre Office.
Paquete Microsoft Office.
Curso de competencias digitales en ofimática.
Curso de gestión de archivos.</t>
  </si>
  <si>
    <t>TRO25-EEP-021</t>
  </si>
  <si>
    <t>Asistente delineación, digitalización y Expropiación de Carreteras</t>
  </si>
  <si>
    <t>Al menos 2 años de experiencia demostrable en programas de diseño gráfico y de texto.
Carnet de dron categoría A1/A3.
Carnet de dron A2.</t>
  </si>
  <si>
    <t>TRO25-EEP-023</t>
  </si>
  <si>
    <t>Asistente en gestión, certificaciones y contratos para carreteras</t>
  </si>
  <si>
    <t>Curso de Protección de datos personales en el ámbito laboral.
Curso de Alfabetización IA.</t>
  </si>
  <si>
    <t>TRO25-EEP-024</t>
  </si>
  <si>
    <t>Curso de Técnico en Control de Calidad.</t>
  </si>
  <si>
    <t>TRO25-EEP-025</t>
  </si>
  <si>
    <t>Técnico/a redacción de proyectos, gestión y expropiación de carreteras</t>
  </si>
  <si>
    <t>Máster en Prevención de Riesgos Laborales.
Más de 5 años de experiencia en proyectos de instalaciones y energías renovables.</t>
  </si>
  <si>
    <t>TRO25-EEP-026</t>
  </si>
  <si>
    <t>Técnico/a jurídico en gestión Patrimonial y Expropiación de Carreteras</t>
  </si>
  <si>
    <t xml:space="preserve">Curso de Contabilidad Financiera.
Curso de Administrador de Fincas. Gestión de Comunidades.
Curso Aproximación teórica y aplicación práctica de la Ley de contratos del sector público.
Curso Expropiación Forzosa por utilidad pública, interés social.				
</t>
  </si>
  <si>
    <t>TRO25-EEP-027</t>
  </si>
  <si>
    <t>Experiencia específica de 2 años en el desarrollo de la geología y geotecnia en proyectos de edificación y obra civil.
Máster en Mecánica del Suelo e Ingeniería Geotécnica.
Diploma de Coordinador en Materia de Seguridad y Salud en las obras de Construcción.
Curso de modelización de cimentaciones profundas con PLAXIS 2D.
Al menos 1 año de experiencia trabajando con software geotécnico (Dips, Slide, ArcGis y Plaxis 2D).</t>
  </si>
  <si>
    <t>TRO25-EEP-030</t>
  </si>
  <si>
    <t>Técnico/a especialista en hidrogeología</t>
  </si>
  <si>
    <t>Curso de Modelización de flujo y transporte de contaminantes en aguas subterráneas con Visual Modflow.
Curso de formación en bases de datos espaciales PostGIS.
Al menos 1 año de experiencia trabajando con Software específico para hidrogeología (Model Muse, QGIS, Visual Modflow).
Mínimo de 1 año de experiencia en seguimientos hidrogeológicos de obra civil.</t>
  </si>
  <si>
    <t>TRO25-EEP-032</t>
  </si>
  <si>
    <t>Técnico/a consolidado/a en cálculo de estructuras</t>
  </si>
  <si>
    <t xml:space="preserve">Experiencia mínima de 5 años trabajando en el diseño y cálculo estructural de proyectos de Ingeniería civil.
Máster Internacional en cálculo de estructuras de edificación.
Curso especializado de hormigón pretensado.
Formación de BIM en ingeniería civil.
Curso de Navisworks (Autodesck) BIM.					
</t>
  </si>
  <si>
    <t>TRO25-EEP-033</t>
  </si>
  <si>
    <t xml:space="preserve">Experiencia mínima de 2 años trabajando en el diseño y cálculo estructural de proyectos de Ingeniería civil.
Al menos 2 años de experiencia trabajando con software de cálculo estructural CUBUS (Statik, Fagus, Cedrus, Pyrus), SAP2000 
Formación en Python.				
</t>
  </si>
  <si>
    <t>TRO25-EEP-036</t>
  </si>
  <si>
    <t>Experto/a en implantación BIM</t>
  </si>
  <si>
    <t>Experiencia de al menos 5 años en proyectos u obras desarrollados con BIM.</t>
  </si>
  <si>
    <t>TRO25-EEP-037</t>
  </si>
  <si>
    <t>Responsable BIM en contratos de obras</t>
  </si>
  <si>
    <t>Formación en BIM, preferiblemente Máster.
Experiencia de, al menos, 6 meses como formador en materias relacionadas con BIM.
3 años de experiencia en proyectos u obras desarrollados con BIM.</t>
  </si>
  <si>
    <t>TRO25-EEP-038</t>
  </si>
  <si>
    <t>TRO25-EEP-039</t>
  </si>
  <si>
    <t>Coordinador/a BIM de proyectos de infraestructura</t>
  </si>
  <si>
    <t xml:space="preserve">Formación BIM.
Experiencia de 3 años en proyectos de infraestructura bajo metodología BIM.					
</t>
  </si>
  <si>
    <t>TRO25-EEP-041</t>
  </si>
  <si>
    <t>Técnico/a en marketing y comunicación BIM</t>
  </si>
  <si>
    <t>Experiencia de al menos 3 años en acciones de marketing y comunicación en entidades públicas.</t>
  </si>
  <si>
    <t>TRO25-EEP-042</t>
  </si>
  <si>
    <t>Técnico/a BIM en mantenimiento ferroviario</t>
  </si>
  <si>
    <t xml:space="preserve">Experiencia de más de 3 años en proyectos bajo metodología BIM.					
</t>
  </si>
  <si>
    <t>TRO25-EEP-048</t>
  </si>
  <si>
    <t>Al menos 5 años de experiencia global.
Al menos 5 años de experiencia específica.</t>
  </si>
  <si>
    <t>TRO25-EEP-049</t>
  </si>
  <si>
    <t>TRO25-EEP-051</t>
  </si>
  <si>
    <t>TRO25-EEP-053</t>
  </si>
  <si>
    <t>Al menos 2 años de experiencia global.
Al menos 2 años de experiencia específica.</t>
  </si>
  <si>
    <t>TRO25-EEP-055</t>
  </si>
  <si>
    <t>Al menos 5 años de experiencia global.
Al menos 5 años de experiencia especifica.</t>
  </si>
  <si>
    <t>TRO25-EEP-059</t>
  </si>
  <si>
    <t>Técnico/a de apoyo a la Jefatura del RINF, en la Subdirección de Puesta en Servicio e Interoperabilidad</t>
  </si>
  <si>
    <t>8 años de experiencia global en el sector de la informática.
FP I Técnico de Sistemas Microinformáticos y Redes.
Al menos 2 años de experiencia en las funciones detalladas en el apartado 1.14.</t>
  </si>
  <si>
    <t>Al menos 2 años de experiencia profesional global desde el año de titulación referida en el apartado 2.1.
Al menos 1 año de experiencia global en el sector de la Ingeniería, Consultoría del Transporte y/o Tecnologías de la Información.
Al menos 1 año de experiencia en asistencia técnica de edificación en entorno ferroviario; contratos del Sector Público, redacción de pliegos de prescripciones técnicas, tramitación de expedientes y documentación administrativa.
Al menos 6 meses de experiencia en gestión inmobiliaria: revisión de planos, presupuestos y contratos de compraventa.</t>
  </si>
  <si>
    <t>TRO25-EEW-005</t>
  </si>
  <si>
    <t xml:space="preserve">Al menos 6 años de experiencia profesional global desde el año de titulación referida en el apartado 2.1.
Al menos 10 meses de experiencia global en el sector de la Ingeniería, Consultoría del Transporte y/o Tecnologías de la Información.
Al menos 4 años de experiencia en gestión de proyectos, clientes y coordinación de equipos.
Al menos 6 años en asistencia técnica y análisis de viabilidad de proyectos.
Formación en BIM.				
</t>
  </si>
  <si>
    <t>TRO25-EEW-008</t>
  </si>
  <si>
    <t>Técnico/a de Estructuras</t>
  </si>
  <si>
    <t xml:space="preserve">Al menos 5 años de experiencia profesional global desde el año de Titulación referida en el apartado 2.1.
Al menos 4 años de experiencia global en el sector de la Ingeniería/ Consultoría del Transporte y/o Tecnologías de la Información.
Al menos 4 años de experiencia en Asistencias Técnicas en Obras de edificación en entorno Ferroviario.
Al menos 1 año como técnico de estructuras en Dirección Facultativa de Edificación.				
</t>
  </si>
  <si>
    <t>TRO25-EEW-012</t>
  </si>
  <si>
    <t>Al menos 5 años desde el año de obtención de la titulación referida en el apartado 2.1. 
Al menos 20 meses de experiencia global  en el sector de la Ingeniería/Consultoría del Transporte y/o Tecnologías de la Información.
Al menos 20 meses de experiencia como director/a ambiental de obra para obra ferroviaria.</t>
  </si>
  <si>
    <t>TRO25-EEW-015</t>
  </si>
  <si>
    <t>Técnico/a de medio ambiente en obra</t>
  </si>
  <si>
    <t>Al menos 5 años desde el año de obtención de la titulación referida en el apartado 2.1. 
Al menos 13 meses de experiencia global  en el sector de la Ingeniería/Consultoría del Transporte y/o Tecnologías de la Información.
Al menos 13 meses de experiencia como técnico de medio ambiente en obra ferroviaria como apoyo técnico para el cumplimiento de las DNSH.
Al menos 5 años de experiencia como vigilante ambiental de obra, dirección ambiental de obra y/o técnico de medio ambiente para apoyo en obra.</t>
  </si>
  <si>
    <t>TRO25-EEW-017</t>
  </si>
  <si>
    <t>Al menos 5 años desde el año de obtención de la  Titulación referida en el apartado 2.1.
Al menos 15 meses de experiencia global en el sector de la Ingeniería/ Consultoría del Transporte y/o Tecnologías de la Información.
Al menos 15 meses de experiencia como director/a ambiental de obra para obra ferroviaria.
Al menos 7 años de experiencia como técnico de medio ambiente y calidad en obra.</t>
  </si>
  <si>
    <t>TRO25-EEW-019</t>
  </si>
  <si>
    <t>Al menos 5 años desde el año de obtención de la titulación referida en el apartado 2.1. 
Al menos 12 meses de experiencia global en el sector de la Ingeniería/Consultoría del Transporte y/o Tecnologías de la Información.
Al menos 12 meses de experiencia como técnico de medio ambiente en obra ferroviaria como apoyo técnico para el cumplimiento de las DNSH.
Máster Técnico Superior en Prevención de Riesgos Laborales, con las tres especialidades: Seguridad en el trabajo; Higiene Industrial; Ergonomía y Psicosociología Aplicada.</t>
  </si>
  <si>
    <t>TRO25-EEW-020</t>
  </si>
  <si>
    <t>Administrativo/a en obra</t>
  </si>
  <si>
    <t>Al menos 1 año realizando funciones similares a las del puesto ofertado.</t>
  </si>
  <si>
    <t>TRO25-EEW-021</t>
  </si>
  <si>
    <t>Técnico/a de suministros</t>
  </si>
  <si>
    <t>TRO25-EEW-022</t>
  </si>
  <si>
    <t>Técnico/a de ensayos</t>
  </si>
  <si>
    <t>Al menos 1 año realizando funciones similares a la del puesto ofertado.</t>
  </si>
  <si>
    <t>TRO25-EEW-023</t>
  </si>
  <si>
    <t>Al menos 20 meses realizando labores similares a las del puesto ofertado.</t>
  </si>
  <si>
    <t xml:space="preserve">Al menos 12 meses realizando funciones similares a las del puesto ofertado.
Al menos 12 meses como responsable de Asistencia Técnica.
Al menos 12 meses como jefe de obra.                                                                </t>
  </si>
  <si>
    <t>Al menos 12 meses de experiencia realizando labores similares al las del puesto ofertado.
Al menos 5 años de experiencia como Coordinador de Seguridad y Salud.
Máster en Prevención de Riesgos Laborales. Especialidad en Seguridad en el trabajo.</t>
  </si>
  <si>
    <t>Al menos 5 años de experiencia desde el año de obtención de la Titulación referida en el apartado 2.1.
Al menos un 1 año de experiencia global en el sector de la Ingeniería/Consultoría del Transporte y/o Tecnologías de la Información.
Al menos 7 años de experiencia como director/a ambiental de obra para obra ferroviaria.
Al menos 2 años de experiencia como técnico de medio ambiente.</t>
  </si>
  <si>
    <t>TRO25-ESO-001</t>
  </si>
  <si>
    <t>Técnico/a en certificación y auditoría aeronáutica</t>
  </si>
  <si>
    <t>Al menos 2 años de experiencia en la aplicación de aspectos jurídicos y de derecho.
Al menos 1 año de experiencia en, al menos, 2 de las funciones específicas del puesto descritas en el apartado 1.14.</t>
  </si>
  <si>
    <t>TRO25-ESO-002</t>
  </si>
  <si>
    <t>Técnico/a en desarrollo e innovación ATM</t>
  </si>
  <si>
    <t>TRO25-ESO-004</t>
  </si>
  <si>
    <t>Técnico/a en validación operativa ATM</t>
  </si>
  <si>
    <t>Al menos 1 año de experiencia profesional global desde el año de Titulación referida en el apartado 2.1.
Al menos 1 año de experiencia global en el sector de la Ingeniería/ Consultoría del Transporte.
1 año de experiencia en, al menos, dos de las cuatro funciones específicas indicadas en el apartado 1.14.</t>
  </si>
  <si>
    <t>TRO25-ESO-005</t>
  </si>
  <si>
    <t>Técnico/a en sistemas de comunicaciones aeronáuticas</t>
  </si>
  <si>
    <t>Al menos 2 años de experiencia profesional global desde el año de Titulación referida en el apartado 2.1.
Experiencia mínima de 1 año en el desarrollo de las funciones específicas del puesto.</t>
  </si>
  <si>
    <t>TRO25-ESO-006</t>
  </si>
  <si>
    <t>Técnico/a en operaciones aéreas en lado aire aeropuerto</t>
  </si>
  <si>
    <t>Al menos 2 años de experiencia profesional global desde el año de Titulación referida en el apartado 2.1.
Al menos 1 año de experiencia en las funciones específicas descritas en el apartado 1.14.</t>
  </si>
  <si>
    <t>TRO25-ESO-007</t>
  </si>
  <si>
    <t>Experto/a en aeronavegabilidad inicial y continuada</t>
  </si>
  <si>
    <t>Experiencia global mínima de 6 años. 
Experiencia de al menos 2 años en alguna de las funciones específicas.
Al menos 2 años de experiencia en inspección de CAMO y ACAM.
Al menos 2 años de experiencia en la inspección de organizaciones de mantenimiento de aeronaves.
Formación específica en las partes EUR-OPS 147/66/M.</t>
  </si>
  <si>
    <t>TRO25-ESO-008</t>
  </si>
  <si>
    <t>Al menos 5 años de experiencia en aspectos jurídicos y de derecho.
Al menos 2 años de experiencia en, al menos, 2 de las funciones específicas del puesto descritas en el apartado 1.14.</t>
  </si>
  <si>
    <t>TRO25-ESO-009</t>
  </si>
  <si>
    <t>Técnico/a en información aeronáutica</t>
  </si>
  <si>
    <t>Al menos 1 año de experiencia profesional global desde el año de Titulación.
Al menos 1 año de experiencia global en el sector de la Ingeniería/Consultoría del Transporte.
Al menos 1 año de experiencia en la carga de datos y procesamiento de datos de información aeronáutica.
Al menos 1 año en el asesoramiento a usuarios y otras entidades en materia de información aeronáutica.</t>
  </si>
  <si>
    <t>TRO25-ESO-010</t>
  </si>
  <si>
    <t>Técnico/a en sistemas de navegación por satélite (GNSS)</t>
  </si>
  <si>
    <t>Al menos 1 año de experiencia profesional global desde el año de Titulación referida en el apartado 2.1.
Experiencia mínima de 1 año en el desarrollo de las funciones específicas del puesto.</t>
  </si>
  <si>
    <t>TRO25-ESO-011</t>
  </si>
  <si>
    <t>Experto/a en posición de control de tráfico aéreo</t>
  </si>
  <si>
    <t>Al menos 8 años de experiencia profesional global desde el año de Titulación referida en el apartado 2.1.
Experiencia mínima de 4 años en sistemas de control de tráfico aéreo.</t>
  </si>
  <si>
    <t>TRO25-ESO-012</t>
  </si>
  <si>
    <t>Técnico/a en seguridad operacional y factores humanos en aviación</t>
  </si>
  <si>
    <t>Al menos 1 año de experiencia profesional global desde el año de Titulación referida en el apartado 2.1.
Al menos 1 año de experiencia global en el sector de la Ingeniería/Consultoría del Transporte.
Al menos 1 año de experiencia en las funciones descritas en el apartado 1.14.</t>
  </si>
  <si>
    <t>TRO25-ESO-013</t>
  </si>
  <si>
    <t>Experto/a en sistemas de navegación y vigilancia aeronáutica</t>
  </si>
  <si>
    <t>Al menos 6 años de experiencia profesional global desde el año de Titulación referida en el apartado 2.1.
Experiencia mínima de 2 años en sistemas de navegación y vigilancia aeronáutica.</t>
  </si>
  <si>
    <t>TRO25-ESO-014</t>
  </si>
  <si>
    <t>Experto/a en monitorización remota de sistemas CNS</t>
  </si>
  <si>
    <t>Al menos 6 años de experiencia profesional global desde el año de Titulación referida en el apartado 2.1.
Experiencia mínima de 2 años en sistemas de automatización y monitorización remota.</t>
  </si>
  <si>
    <t>TRO25-ESO-015</t>
  </si>
  <si>
    <t>TRO25-ESO-017</t>
  </si>
  <si>
    <t>Técnico/a en propagación radioeléctrica de Sistemas CNS</t>
  </si>
  <si>
    <t xml:space="preserve">Al menos 1 año de experiencia profesional global desde el año de Titulación referida en el apartado 2.1.
Experiencia mínima de 1 año en el desarrollo de las funciones descritas en el apartado 1.14.					
</t>
  </si>
  <si>
    <t>TRO25-ESR-001</t>
  </si>
  <si>
    <t>Técnico/a en mantenimiento de infraestructuras. Instalaciones de protección civil y de seguridad</t>
  </si>
  <si>
    <t>Al menos 5 años de experiencia realizando labores relacionadas con la gestión de obras civiles e industriales.
Al menos 3 años de experiencia en el ámbito de las instalaciones de protección civil y seguridad en túneles ferroviarios.
Al menos 1 año de experiencia ejerciendo las funciones específicas del puesto.</t>
  </si>
  <si>
    <t>TRO25-ESR-002</t>
  </si>
  <si>
    <t>Técnico/a en diseño de infraestructuras. Instalaciones de protección civil y seguridad</t>
  </si>
  <si>
    <t>Al menos 5 años de experiencia ejerciendo las funciones específicas del puesto en el diseño de instalaciones de protección civil y seguridad.
Al menos 2 años de experiencia aplicada al ámbito de las instalaciones de seguridad en túnel.</t>
  </si>
  <si>
    <t>TRO25-ESR-003</t>
  </si>
  <si>
    <t>Técnico/a en seguridad operacional. Estudios de seguridad operacional ferroviaria (Zonas de afección)</t>
  </si>
  <si>
    <t>Al menos 3 años ejerciendo funciones relacionadas con la titulación académica requerida. 
Al menos 3 años realizando las funciones específicas del puesto.</t>
  </si>
  <si>
    <t>TRO25-ESR-004</t>
  </si>
  <si>
    <t>Técnico/a en seguridad operacional. Sistemas de gestión de la seguridad</t>
  </si>
  <si>
    <t>Al menos 5 años de experiencia en el ámbito de la Ingeniería ferroviaria.
Al menos 4 años de experiencia trabajando en el ámbito de la gestión de riesgos ferroviarios.
Al menos 1 año realizando las funciones específicas del puesto.
Curso en Ingeniería RAMS Ferroviaria.</t>
  </si>
  <si>
    <t>TRO25-ESR-005</t>
  </si>
  <si>
    <t>Técnico/Consultor/a de operación y explotación de infraestructuras. Seguridad física (Security)</t>
  </si>
  <si>
    <t>3 años de experiencia laboral en el ámbito de la analítica de datos mediante herramientas de Business Inteligence
1 año realizando las funciones específicas del puesto.</t>
  </si>
  <si>
    <t>TRO25-ESR-007</t>
  </si>
  <si>
    <t>Técnico/a de AT/DO a obras. Instalaciones de protección civil y seguridad</t>
  </si>
  <si>
    <t>Al menos 5 años de experiencia en el ámbito de las instalaciones de protección civil y seguridad.
Al menos 3 años realizando las funciones específicas del puesto.</t>
  </si>
  <si>
    <t>TRO25-ESR-008</t>
  </si>
  <si>
    <t>Experiencia de global de 5 años en el ámbito de la seguridad operativa de los cuales 3 realizando las funciones específicas del puesto.</t>
  </si>
  <si>
    <t>TRO25-ESR-011</t>
  </si>
  <si>
    <t>Al menos 3 años de experiencia trabajando en el ámbito de los proyectos de iluminación.</t>
  </si>
  <si>
    <t>TRO25-ESR-012</t>
  </si>
  <si>
    <t>Al menos 5 años ejerciendo funciones propias de la titulación académica referida en el apartado 2.1.
Al menos 3 años realizando las funciones descritas en el apartado 1.14.</t>
  </si>
  <si>
    <t>TRO25-ESR-013</t>
  </si>
  <si>
    <t>Al menos 2 años de experiencia profesional global desde el año de Titulación referida en el apartado 2.1.
Al menos 1 año de experiencia global en el sector de la Ingeniería/Consultoría del Transporte.
Al menos 1 año de experiencia global en proyectos de línea aérea de contacto.
Al menos 1 año de experiencia en proyectos de asistencia técnica a direcciones de obra de línea aérea de contacto.</t>
  </si>
  <si>
    <t>TRO25-ESR-014</t>
  </si>
  <si>
    <t>Técnico/a de Material Rodante, sistemas eléctricos</t>
  </si>
  <si>
    <t>Al menos 2 años de experiencia global en el sector de la Ingeniería/Consultoría del Transporte.
Al menos 2 años de experiencia global en el sector del material rodante ferroviario.
Al menos 2 años de experiencia en el apoyo a la gestión de proyectos de asistencia técnica de material rodante ferroviario.
Al menos 1 año de experiencia en revisión de diseño de sistemas eléctricos de material rodante ferroviario.</t>
  </si>
  <si>
    <t>TRO25-ESR-015</t>
  </si>
  <si>
    <t>Director/a de Obra de Línea Aérea de Contacto</t>
  </si>
  <si>
    <t>Al menos 6 años de experiencia profesional global desde el año de Titulación referida en el apartado 2.1.
Al menos 6 años de experiencia global en proyectos u obras ferroviarias.
Al menos 6 años de experiencia global en el sector de la Ingeniería/Consultoría del Transporte.
Al menos 6 años de experiencia en obras de línea aérea de contacto.</t>
  </si>
  <si>
    <t>TRO25-ESR-016</t>
  </si>
  <si>
    <t>Técnico/a compras repuestos de Material Rodante</t>
  </si>
  <si>
    <t>Al menos 3 años de experiencia profesional global desde el año de Titulación referida en el apartado 2.1.
Al menos 3 años de experiencia global en el sector ferroviario.
Al menos 2 años de experiencia global en el sector de la Ingeniería/Consultoría.
Al menos 2 años de experiencia en procesos de compra de repuestos para el mantenimiento de material rodante ferroviario.</t>
  </si>
  <si>
    <t>TRO25-ESR-017</t>
  </si>
  <si>
    <t>Inspector/a de Material Rodante</t>
  </si>
  <si>
    <t>Al menos 2 años de experiencia profesional global desde el año de Titulación referida en el apartado 2.1.
Al menos 2 años de experiencia global en el sector material rodante ferroviario.
Al menos 2 años de experiencia en inspección de pruebas y/o control de la fabricación de material rodante.
Al menos 2 año de experiencia global en el sector de la Ingeniería/Consultoría ferroviaria.</t>
  </si>
  <si>
    <t>TRO25-ESR-018</t>
  </si>
  <si>
    <t>Técnico/a en diseño y/o proyecto de instalaciones de suministro de energía eléctrica a sistemas de transporte</t>
  </si>
  <si>
    <t>Al menos 1 año de experiencia en elaboración y/o supervisión de estudios y proyectos de suministro de energía eléctrica a la tracción ferroviaria.</t>
  </si>
  <si>
    <t>TRO25-ESR-019</t>
  </si>
  <si>
    <t>Al menos 1 año de experiencia en mantenimiento de instalaciones de suministro de energía eléctrica a la tracción ferroviaria.</t>
  </si>
  <si>
    <t>TRO25-ESR-020</t>
  </si>
  <si>
    <t>5 años de experiencia, de los cuales 2 deben ser en proyectos, obras o mantenimiento de sistemas de suministro de energía eléctrica.</t>
  </si>
  <si>
    <t>TRO25-ESR-038</t>
  </si>
  <si>
    <t>TRO25-ESR-040</t>
  </si>
  <si>
    <t>Técnico/a en Seguridad Operacional. Estudios de Seguridad Operacional Ferroviaria</t>
  </si>
  <si>
    <t>Bilbao</t>
  </si>
  <si>
    <t>Al menos 6 años de experiencia en la evaluación de la gestión de los cambios del sistema ferroviario frente a los Métodos Comunes de Seguridad.
Al menos 6 años de experiencia en la evaluación del cumplimiento de las Especificaciones Técnicas de Interoperabilidad del subsistema infraestructura.</t>
  </si>
  <si>
    <t>TRO25-ESS-003</t>
  </si>
  <si>
    <t xml:space="preserve">Al menos 1 año de experiencia en obras de sistemas de Señalización Ferroviaria y ERTMS.
</t>
  </si>
  <si>
    <t>Al menos 3 años de experiencia en sistemas de señalización ferroviaria.
'Al menos 6 meses de experiencia como asistencia técnica y apoyo a Dirección de Obras de Sistemas de señalización Ferroviaria.</t>
  </si>
  <si>
    <t>TRO25-ESS-024</t>
  </si>
  <si>
    <t>Técnico/a ERTMS funcionalidad y despliegue</t>
  </si>
  <si>
    <t>Al menos 2 años en trabajos relacionados con funcionalidad ERTMS y revisión especificaciones interoperabilidad.</t>
  </si>
  <si>
    <t>Técnico/a CRC videowall</t>
  </si>
  <si>
    <t>Al menos 5 años de experiencia en diseño y despliegue de sistemas de gestión de tráfico instalados en CRC.</t>
  </si>
  <si>
    <t>TRO25-EXO-001</t>
  </si>
  <si>
    <t>Delineante de carreteras</t>
  </si>
  <si>
    <t>Castellón</t>
  </si>
  <si>
    <t>Al menos 2 años utilizando ZWCAD a nivel Experto.
Al menos 2 años utilizando AutoCAD a nivel Experto.
Al menos 2 años utilizando Sistemas de información geográfica: QGIS a nivel Experto.</t>
  </si>
  <si>
    <t>TRO25-EXO-003</t>
  </si>
  <si>
    <t>Auxiliar de topografía de obra ferroviaria</t>
  </si>
  <si>
    <t>Al menos 1 año de experiencia utilizando Estación Total y GPS.
Al menos 1 año de experiencia utilizando Autocad a nivel usuario.
Al menos 1 año de experiencia utilizando Ofimática a nivel usuario.</t>
  </si>
  <si>
    <t>TRO25-EXO-004</t>
  </si>
  <si>
    <t>Al menos un año utilizando conocimientos de ofimática.
Al menos un año utilizando conocimientos de AutoCAD.
Carné de conducir clase B.</t>
  </si>
  <si>
    <t>TRO25-EXO-005</t>
  </si>
  <si>
    <t>Delineante de infraestructuras ferroviarias</t>
  </si>
  <si>
    <t>Curso de Diseño Asistido por Ordenador (AutoCAD).
Curso de Diseño, Fotorrealismo y Animación Asistida por Ordenador (3DStudio MAX).</t>
  </si>
  <si>
    <t>TRO25-EXO-006</t>
  </si>
  <si>
    <t>Delineante de infraestructuras</t>
  </si>
  <si>
    <t>Al menos 2 años de experiencia en AutoCAD a nivel experto.</t>
  </si>
  <si>
    <t>TRO25-EXO-009</t>
  </si>
  <si>
    <t>Curso de Piloto de Seguridad de Circulación.</t>
  </si>
  <si>
    <t>TRO25-EXO-011</t>
  </si>
  <si>
    <t>Delineante de obras ferroviarias</t>
  </si>
  <si>
    <t>Haber trabajado con CAD, al menos, 2 años.</t>
  </si>
  <si>
    <t>TRO25-EXO-012</t>
  </si>
  <si>
    <t>Delineante GIS de carreteras</t>
  </si>
  <si>
    <t>Al menos 1 año de experiencia trabajando con algunos de los siguientes programas: ArcGIS, QGIS, GvSIG, FME o SNAP.</t>
  </si>
  <si>
    <t>TRO25-EXO-013</t>
  </si>
  <si>
    <t>Pamplona</t>
  </si>
  <si>
    <t>Al menos 2 años de experiencia en el manejo del programa de trazado y control de ejecución de obras lineales CLIP Windows.</t>
  </si>
  <si>
    <t>TRO25-EXO-014</t>
  </si>
  <si>
    <t>Al menos 2 años de experiencia en el manejo de MDT, AutoCAD, ZWCAD 2024 y también GPS y Estación Total.</t>
  </si>
  <si>
    <t>TRO25-EXO-015</t>
  </si>
  <si>
    <t>G. SERVICIOS SOPORTE CLIENTE FERROVIARIO</t>
  </si>
  <si>
    <t xml:space="preserve">Apoyo administrativo y/o de secretariado en el sector ferroviario </t>
  </si>
  <si>
    <t>Al menos 10 años de experiencia profesional global.
Al menos 10 años de experiencia global en el sector de la Ingeniería y/o Consultoría del Transporte.
Al menos 10 años de experiencia en apoyo administrativo y/o de secretariado en oficina del cliente.
Al menos 8 años de experiencia en gestión de agenda, atención telefónica y gestión de documentación ferroviaria: registro, archivo, digitalización, envíos de documentación, actualización de base de datos, tramitación, etc.</t>
  </si>
  <si>
    <t>TRO25-EXO-016</t>
  </si>
  <si>
    <t>Apoyo administrativo y/o de secretariado en el sector ferroviario</t>
  </si>
  <si>
    <t>Al menos 5 años de experiencia profesional global.
Al menos 5 años de experiencia global en el sector de la Ingeniería y/o Consultoría del Transporte.
Al menos 5 años de experiencia en apoyo administrativo y/o de secretariado en oficina del cliente.
Al menos 5 años de experiencia en gestión de agenda, atención telefónica y gestión de documentación ferroviaria: registro, archivo, digitalización, envíos de documentación, actualización de base de datos, tramitación, etc.</t>
  </si>
  <si>
    <t>TRO25-EXO-017</t>
  </si>
  <si>
    <t>Al menos 1 año de experiencia en el desarrollo de las funciones descritas en el apartado 1.14.
Al menos 1 año de experiencia global en el sector de la Ingeniería y/o Consultoría del Transporte.
Al menos 1 año de experiencia en apoyo administrativo y/o de secretariado en oficina del cliente.
Al menos 1 año de experiencia en gestión de documentación relacionada con el sector ferroviario.</t>
  </si>
  <si>
    <t>TRO25-EXO-018</t>
  </si>
  <si>
    <t>TRO25-EXO-019</t>
  </si>
  <si>
    <t>Apoyo administrativo en el sector ferroviario</t>
  </si>
  <si>
    <t>TRO25-EXO-020</t>
  </si>
  <si>
    <t>Apoyo administrativo y/o de secretariado en la gestión y tramitación de documentación del sector ferroviario</t>
  </si>
  <si>
    <t>TRO25-EXO-021</t>
  </si>
  <si>
    <t>G. SERVICIOS SOPORTE CLIENTE ADMINISTRACIÓN</t>
  </si>
  <si>
    <t>Técnico/a de gestión del software comercial de ingeniería y gestión de  proyectos</t>
  </si>
  <si>
    <t>Al menos 1 año de experiencia en la gestión de licencias de programas de software comercial técnico de ingeniería.
Experiencia como jefe de proyecto en al menos 3 proyectos.</t>
  </si>
  <si>
    <t>TRO25-EXO-022</t>
  </si>
  <si>
    <t>Apoyo administrativo y/o de secretariado en asistencias técnicas en Ministerios u organismos públicos no ferroviarios</t>
  </si>
  <si>
    <t>Al menos 10 años de experiencia profesional global en el sector de Ingeniera/Consultoría del transporte.
Al menos 5 años de experiencia en apoyo administrativo y/o de secretariado en oficina del cliente.
Al menos 5 años de experiencia en gestión de documentación relacionada con la administración pública (organismos públicos no ferroviarios): registro, archivo, digitalización, envíos de documentación, etc. y/o en gestión de agenda, atención telefónica y otras tareas de secretariado.</t>
  </si>
  <si>
    <t>TRO25-EXO-023</t>
  </si>
  <si>
    <t>Apoyo administrativo y/o de secretariado en A.T. en Ministerios u organismos públicos no ferroviarios</t>
  </si>
  <si>
    <t>Al menos 5 años de experiencia profesional global.
Al menos 1 año de experiencia profesional en el sector de Ingeniera/Consultoría del transporte.
Al menos 1 año de experiencia en apoyo administrativo y/o de secretariado en oficina del cliente.
Al menos 1 año de experiencia en gestión de documentación relacionada con la administración pública (organismos públicos no ferroviarios): registro, archivo, digitalización, envíos de documentación, etc. y/o en gestión de agenda, atención telefónica y otras tareas de secretariado.</t>
  </si>
  <si>
    <t>TRO25-EXO-024</t>
  </si>
  <si>
    <t>Administrativo/a de apoyo en la gestión y tramitación de documentación del sector aéreo</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</si>
  <si>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aeronáutico, relativa a las afecciones aeroportuarias en relación con el planeamiento urbanístico o cualquier otro tipo de documentación relacionada.</t>
  </si>
  <si>
    <t>TRO25-EXO-025</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</si>
  <si>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</si>
  <si>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</si>
  <si>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TRO25-EXO-026</t>
  </si>
  <si>
    <t>Administrativo/a en A.T.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</si>
  <si>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(organismos públicos no ferroviarios): registro, archivo, digitalización, envíos de documentación, etc.</t>
  </si>
  <si>
    <t>TRO25-EXO-027</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</si>
  <si>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</si>
  <si>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TRO25-EXO-028</t>
  </si>
  <si>
    <t>Experiencia de al menos 1 año en el desarrollo de las funciones descritas en el apartado 1.14.</t>
  </si>
  <si>
    <t>TRO25-EXO-030</t>
  </si>
  <si>
    <t>Técnico/a de contratación pública</t>
  </si>
  <si>
    <t>Experiencia de al menos 1 año en el desarrollo de las funciones indicadas en el apartado 1.14.
Experiencia de al menos 1 año en la utilización del programa SAP para la gestión de expedientes.</t>
  </si>
  <si>
    <t>TRO25-EXO-031</t>
  </si>
  <si>
    <t>Técnico/a de control de fondos europeos y auditoría interna</t>
  </si>
  <si>
    <t>TRO25-EXO-032</t>
  </si>
  <si>
    <t>Técnico/a de licitación de expedientes</t>
  </si>
  <si>
    <t>Experiencia de al menos 1 año en el desarrollo de las funciones descritas en el apartado 1.14.
Experiencia de al menos 1 año realizando tareas de Asesoría Jurídica.
Experiencia de al menos 1 año en la utilización de SAP.</t>
  </si>
  <si>
    <t>TRO25-EXO-033</t>
  </si>
  <si>
    <t>Técnico/a de gestión de expedientes de obras, servicios y suministros</t>
  </si>
  <si>
    <t>Experiencia de al menos 1 año en el desarrollo de las funciones descritas en el apartado 1.14.
Experiencia de al menos 1 año en la utilización de programas de certificaciones económicas.</t>
  </si>
  <si>
    <t>TRO25-EXO-034</t>
  </si>
  <si>
    <t>Técnico/a de gestión de expedientes de infraestructura y vía</t>
  </si>
  <si>
    <t>Experiencia de al menos 3 años en el desarrollo de las funciones descritas en el apartado 1.14.
Experiencia de al menos 2 años en el desarrollo de las funciones descritas en el apartado 1.14. en el sector ferroviario.
Experiencia de al menos 2 años en el uso de la herramienta SAP para la gestión de expedientes.</t>
  </si>
  <si>
    <t>TRO25-EXO-035</t>
  </si>
  <si>
    <t>Técnico/a de RRHH y Global Mobility</t>
  </si>
  <si>
    <t>TRO25-EXO-036</t>
  </si>
  <si>
    <t>Técnico/a de comunicación y seguimiento de incidencias ferroviarias</t>
  </si>
  <si>
    <t>Experiencia de al menos 3 años en el sector de la comunicación audiovisual.
Experiencia de al menos 1 año en el desarrollo de las funciones descritas en el apartado 1.14.</t>
  </si>
  <si>
    <t>TRO25-EXO-037</t>
  </si>
  <si>
    <t>Técnico/a jurídico del sector ferroviario</t>
  </si>
  <si>
    <t>TRO25-EXO-038</t>
  </si>
  <si>
    <t>Experiencia de al menos 1,5 años en el desarrollo de las funciones descritas en el apartado 1.14.
Experiencia de al menos 1,5 años en la utilización del programa SAP para la gestión de expedientes.</t>
  </si>
  <si>
    <t>TRO25-EXO-039</t>
  </si>
  <si>
    <t>Técnico/a de apoyo para la gestión de obras y bases de mantenimiento</t>
  </si>
  <si>
    <t>TRO25-EXO-040</t>
  </si>
  <si>
    <t>Técnico/a jurídico-laboral en el sector ferroviario</t>
  </si>
  <si>
    <t>TRO25-EXO-041</t>
  </si>
  <si>
    <t>Técnico/a de gestión financiera en el sector de carreteras</t>
  </si>
  <si>
    <t>Experiencia laboral de al menos 3 años como Ingeniero/a de Caminos, Canales y Puertos.
Experiencia de al menos 1 año en el desarrollo de las funciones descritas en el apartado 1.14.</t>
  </si>
  <si>
    <t>TRO25-EXO-042</t>
  </si>
  <si>
    <t>Técnico/a de gestión de trabajos extraordinarios en vía</t>
  </si>
  <si>
    <t>Experiencia laboral de al menos 3 años en el sector transporte.
Experiencia de al menos 1 año en el desarrollo de las funciones descritas en el apartado 1.14.</t>
  </si>
  <si>
    <t>TRO25-EXO-043</t>
  </si>
  <si>
    <t>Experiencia laboral de al menos 3 años como Ingeniero/a de Caminos, Canales y Puertos.
Experiencia de al menos 1 año en el desarrollo de las funciones descritas en el apartado 1.14.
Experiencia de al menos 1 año en concesiones de servicio de transporte público en autobús.</t>
  </si>
  <si>
    <t>TRO25-EXO-044</t>
  </si>
  <si>
    <t>Experiencia de al menos 1 año en el desarrollo de las funciones descritas en el apartado 1.14.
Experiencia de al menos 1 año en la utilización del programa SAP para la gestión de expedientes.</t>
  </si>
  <si>
    <t>TRO25-EXO-045</t>
  </si>
  <si>
    <t>Técnico/a Data Analyst</t>
  </si>
  <si>
    <t>Experiencia de al menos 3 años como data analyst.
Experiencia de al menos 1 año en el desarrollo de las funciones descritas en el apartado 1.14.</t>
  </si>
  <si>
    <t>TRO25-EXO-046</t>
  </si>
  <si>
    <t>Consultor/a de comunicación digital</t>
  </si>
  <si>
    <t>Experiencia laboral de al menos 5 años en el sector de la Comunicación.
Experiencia de al menos 1 año en el desarrollo de las funciones descritas en el apartado 1.14.</t>
  </si>
  <si>
    <t>TRO25-NRO-001</t>
  </si>
  <si>
    <t>Técnico/a en planificación y gestión de proyectos</t>
  </si>
  <si>
    <t>Al menos 1 año de experiencia global  en el sector de la Ingeniería.
 Al menos 1 año en las funciones específicas</t>
  </si>
  <si>
    <t>TRO25-NRO-002</t>
  </si>
  <si>
    <t xml:space="preserve">Al menos 1 año  de experiencia global  en el sector de la Ingeniería.
Al menos 1 año en las funciones específicas.					
</t>
  </si>
  <si>
    <t>TRO25-OEA-001</t>
  </si>
  <si>
    <t>G. ADQUISICIONES</t>
  </si>
  <si>
    <t>Técnico/a de contratación pública, proyectos y obras</t>
  </si>
  <si>
    <t>Al menos 4 años de experiencia profesional global desde el año de  Titulación referida en el apartado 2.1.
Al menos 3 años  de experiencia  en tramitación de expedientes de compras relacionados con la contratación pública de los cuales al menos 2 de ellos se hayan desarrollado el proyectos  relacionados con la ingeniería del transporte.
Al menos 2 años de experiencia en la gestión de expedientes a través de la plataforma de contratos del sector público y al menos 2 meses en el uso de la herramienta de gestión de expedientes.
Experiencia de al menos 1 año en el seguimiento del cumplimiento de criterios sociales y medioambientales en las licitaciones públicas.
Formación relacionada con los negocios internacionales.</t>
  </si>
  <si>
    <t>TRO25-OEA-002</t>
  </si>
  <si>
    <t>Técnico/a de contratación pública corporativa</t>
  </si>
  <si>
    <t>Al menos 2 años de experiencia profesional global relacionada con la titulación solicitada.
Al menos 2 años de experiencia  en tramitación de expedientes de compras relacionados con la contratación pública de los cuales, al menos 10 meses en la gestión de servicios corporativos.
Al menos 1 año de experiencia en la gestión de expedientes a través de la Plataforma de contratos del Sector Público y tramitación de subvenciones PRTR.
Tramitación de, al menos 6,  procesos de contratación relacionados con seguros nacionales e internacionales.
Formación relacionada con contratación pública.</t>
  </si>
  <si>
    <t>TRO25-OPA-001</t>
  </si>
  <si>
    <t xml:space="preserve">G.RELACIONES LABORALES Y ADMINISTRACIÓN DE PERSONAL </t>
  </si>
  <si>
    <t>Técnico/a en prevención de Riesgos Laborales</t>
  </si>
  <si>
    <t>Titulación Universitaria Media y/o Superior en Derecho, Ciencias Empresariales, Administración y Dirección de Empresas.
Máster en Gestión de Recursos Humanos.</t>
  </si>
  <si>
    <t>TRO25-OPA-002</t>
  </si>
  <si>
    <t>Técnico/a de Relaciones Laborales</t>
  </si>
  <si>
    <t>Máster en Abogacía y Máster en Derecho Laboral.</t>
  </si>
  <si>
    <t>TRO25-OPA-003</t>
  </si>
  <si>
    <t xml:space="preserve">Técnico/a de Administración de personal </t>
  </si>
  <si>
    <t>Máster en Derecho Laboral.</t>
  </si>
  <si>
    <t>Experiencia en atención al cliente de al menos 5 años.
Experiencia en tareas de asistente de al menos 5 años.
Experiencia de al menos 1 año en tareas de gestión de flota de vehículos y/o gestión de combustible.
Nivel medio de Excel.</t>
  </si>
  <si>
    <t>Al menos 9 años de experiencia específica en el área de Selección de Personal.
Al menos 3 años de experiencia en selección nacional de perfiles de alta cualificación (Ingeniería, licenciatura, grado, Master universitario) en las disciplinas de Ingeniería de Sistemas, en el ámbito aeroespacial y ferroviario, telecomunicaciones y seguridad operacional.
Al menos 2 años de experiencia en selección de ámbito internacional de perfiles de alta cualificación en las disciplinas de  Ingeniería de Sistemas, en el sector aeroespacial y ferroviario,  telecomunicaciones y seguridad operacional.
Máster en People Analytics.
Experiencia en procesos de robotización y digitalización en el área de RRHH.
Experiencia en coordinación de expedientes de compras y adquisiciones.</t>
  </si>
  <si>
    <t>TRO25-XO-001</t>
  </si>
  <si>
    <t>G. SISTEMAS DE GESTIÓN</t>
  </si>
  <si>
    <t>Técnico/a Sistema de Gestión</t>
  </si>
  <si>
    <t>Formación de las normas ISO 9001 e ISO 14001.
Formación sobre ISO 14064 y cálculo de la huella de carbono y su neutralidad.
Formación en auditorias y/o auditor interno.
Al menos 2 años de experiencia trabajando con herramientas informáticas: Excel avanzado.
Formación en herramientas informáticas: Power BI , Phyton y Microsoft Navision.
Formación para Formadores/as.</t>
  </si>
  <si>
    <t>TRO25-ESS-004</t>
  </si>
  <si>
    <t xml:space="preserve">Al menos 1 año de experiencia en proyectos, obras o mantenimiento de sistemas de Protección de Pasos a Nivel Ferroviarios.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</si>
</sst>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7"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sz val="12"/>
      <color theme="1"/>
      <name val="Calibri"/>
      <family val="2"/>
      <scheme val="minor"/>
    </font>
    <font>
      <b/>
      <sz val="11"/>
      <name val="Calibri"/>
      <scheme val="minor"/>
    </font>
    <font>
      <b/>
      <sz val="10"/>
      <name val="Calibri"/>
      <scheme val="minor"/>
    </font>
    <font>
      <sz val="11"/>
      <name val="Calibri"/>
      <scheme val="minor"/>
    </font>
    <font>
      <b/>
      <sz val="10"/>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theme="5" tint="0.79998168889431442"/>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theme="0" tint="-0.14996795556505021"/>
      </right>
      <top/>
      <bottom style="thin">
        <color theme="0" tint="-0.14996795556505021"/>
      </bottom>
      <diagonal/>
    </border>
  </borders>
  <cellStyleXfs count="12">
    <xf numFmtId="0" fontId="0" fillId="0" borderId="0"/>
    <xf numFmtId="0" fontId="8" fillId="0" borderId="0"/>
    <xf numFmtId="0" fontId="10" fillId="0" borderId="0" applyNumberFormat="0" applyFill="0" applyBorder="0" applyAlignment="0" applyProtection="0"/>
    <xf numFmtId="0" fontId="9" fillId="0" borderId="0"/>
    <xf numFmtId="0" fontId="7" fillId="0" borderId="0"/>
    <xf numFmtId="0" fontId="6" fillId="0" borderId="0"/>
    <xf numFmtId="0" fontId="5" fillId="0" borderId="0"/>
    <xf numFmtId="0" fontId="4" fillId="0" borderId="0"/>
    <xf numFmtId="0" fontId="9" fillId="0" borderId="0"/>
    <xf numFmtId="0" fontId="3" fillId="0" borderId="0"/>
    <xf numFmtId="0" fontId="2" fillId="0" borderId="0"/>
    <xf numFmtId="0" fontId="1" fillId="0" borderId="0"/>
  </cellStyleXfs>
  <cellXfs count="211">
    <xf numFmtId="0" fontId="0" fillId="0" borderId="0" xfId="0" applyAlignment="1">
      <alignment horizontal="left" vertical="top"/>
    </xf>
    <xf numFmtId="0" fontId="11" fillId="0" borderId="0" xfId="0" applyFont="1" applyAlignment="1" applyProtection="1">
      <alignment horizontal="left" vertical="top"/>
      <protection locked="0"/>
    </xf>
    <xf numFmtId="0" fontId="11" fillId="0" borderId="0" xfId="0" applyFont="1" applyAlignment="1">
      <alignment horizontal="left" vertical="top"/>
    </xf>
    <xf numFmtId="0" fontId="13" fillId="4" borderId="7" xfId="0" applyFont="1" applyFill="1" applyBorder="1" applyAlignment="1">
      <alignment horizontal="center" vertical="center" wrapText="1"/>
    </xf>
    <xf numFmtId="0" fontId="19" fillId="2" borderId="0" xfId="0" applyFont="1" applyFill="1"/>
    <xf numFmtId="0" fontId="11" fillId="2" borderId="0" xfId="0" applyFont="1" applyFill="1" applyProtection="1">
      <protection hidden="1"/>
    </xf>
    <xf numFmtId="0" fontId="11" fillId="2" borderId="0" xfId="0" applyFont="1" applyFill="1"/>
    <xf numFmtId="0" fontId="11" fillId="0" borderId="0" xfId="0" applyFont="1" applyAlignment="1" applyProtection="1">
      <alignment horizontal="left" vertical="top"/>
      <protection hidden="1"/>
    </xf>
    <xf numFmtId="0" fontId="11" fillId="2" borderId="0" xfId="0" applyFont="1" applyFill="1" applyAlignment="1">
      <alignment horizontal="left" vertical="center"/>
    </xf>
    <xf numFmtId="0" fontId="11" fillId="2" borderId="0" xfId="0" applyFont="1" applyFill="1" applyAlignment="1">
      <alignment wrapText="1"/>
    </xf>
    <xf numFmtId="0" fontId="29" fillId="4" borderId="10" xfId="0" applyFont="1" applyFill="1" applyBorder="1" applyAlignment="1">
      <alignment horizontal="center" vertical="center" wrapText="1"/>
    </xf>
    <xf numFmtId="0" fontId="30" fillId="4" borderId="7" xfId="0" applyFont="1" applyFill="1" applyBorder="1" applyAlignment="1" applyProtection="1">
      <alignment horizontal="center" vertical="center"/>
      <protection hidden="1"/>
    </xf>
    <xf numFmtId="164" fontId="30" fillId="4" borderId="10" xfId="0" applyNumberFormat="1" applyFont="1" applyFill="1" applyBorder="1" applyAlignment="1" applyProtection="1">
      <alignment horizontal="center" vertical="center" wrapText="1"/>
      <protection hidden="1"/>
    </xf>
    <xf numFmtId="0" fontId="20" fillId="2" borderId="0" xfId="0" applyFont="1" applyFill="1" applyAlignment="1">
      <alignment horizontal="center" vertical="center" wrapText="1"/>
    </xf>
    <xf numFmtId="14" fontId="32" fillId="0" borderId="7" xfId="0" applyNumberFormat="1" applyFont="1" applyBorder="1" applyAlignment="1" applyProtection="1">
      <alignment horizontal="center" vertical="center" wrapText="1"/>
      <protection locked="0"/>
    </xf>
    <xf numFmtId="0" fontId="16" fillId="7" borderId="0" xfId="0" applyFont="1" applyFill="1" applyAlignment="1">
      <alignment wrapText="1"/>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19" xfId="0" applyFont="1" applyBorder="1" applyAlignment="1" applyProtection="1">
      <alignment horizontal="left" vertical="top"/>
      <protection locked="0"/>
    </xf>
    <xf numFmtId="0" fontId="11" fillId="0" borderId="20" xfId="0" applyFont="1" applyBorder="1" applyAlignment="1">
      <alignment horizontal="left" vertical="top"/>
    </xf>
    <xf numFmtId="0" fontId="11" fillId="0" borderId="21" xfId="0" applyFont="1" applyBorder="1" applyAlignment="1">
      <alignment horizontal="left" vertical="top"/>
    </xf>
    <xf numFmtId="0" fontId="18" fillId="3" borderId="35" xfId="0" applyFont="1" applyFill="1" applyBorder="1" applyAlignment="1">
      <alignment vertical="center" wrapText="1"/>
    </xf>
    <xf numFmtId="1" fontId="17" fillId="3" borderId="36" xfId="0" applyNumberFormat="1" applyFont="1" applyFill="1" applyBorder="1" applyAlignment="1">
      <alignment horizontal="center" vertical="center" shrinkToFit="1"/>
    </xf>
    <xf numFmtId="0" fontId="29" fillId="4" borderId="29" xfId="0" applyFont="1" applyFill="1" applyBorder="1" applyAlignment="1">
      <alignment horizontal="center" vertical="center" wrapText="1"/>
    </xf>
    <xf numFmtId="0" fontId="29" fillId="4" borderId="25" xfId="0" applyFont="1" applyFill="1" applyBorder="1" applyAlignment="1">
      <alignment horizontal="center" vertical="center" wrapText="1"/>
    </xf>
    <xf numFmtId="164" fontId="17" fillId="4" borderId="25" xfId="0" applyNumberFormat="1" applyFont="1" applyFill="1" applyBorder="1" applyAlignment="1" applyProtection="1">
      <alignment horizontal="center" vertical="center" wrapText="1"/>
      <protection hidden="1"/>
    </xf>
    <xf numFmtId="1" fontId="17" fillId="3" borderId="38" xfId="0" applyNumberFormat="1" applyFont="1" applyFill="1" applyBorder="1" applyAlignment="1">
      <alignment horizontal="center" vertical="center" shrinkToFit="1"/>
    </xf>
    <xf numFmtId="164" fontId="14" fillId="4" borderId="37" xfId="0" applyNumberFormat="1" applyFont="1" applyFill="1" applyBorder="1" applyAlignment="1" applyProtection="1">
      <alignment horizontal="center" vertical="center" wrapText="1"/>
      <protection hidden="1"/>
    </xf>
    <xf numFmtId="0" fontId="11" fillId="2" borderId="20"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0" xfId="0" applyFont="1" applyFill="1" applyBorder="1"/>
    <xf numFmtId="0" fontId="34" fillId="2" borderId="0" xfId="0" applyFont="1" applyFill="1" applyAlignment="1">
      <alignment horizontal="right" vertical="center" wrapText="1"/>
    </xf>
    <xf numFmtId="0" fontId="34" fillId="2" borderId="0" xfId="0" applyFont="1" applyFill="1" applyAlignment="1">
      <alignment horizontal="left" vertical="center" wrapText="1"/>
    </xf>
    <xf numFmtId="0" fontId="16" fillId="6" borderId="0" xfId="0" applyFont="1" applyFill="1" applyAlignment="1" applyProtection="1">
      <alignment wrapText="1"/>
      <protection locked="0"/>
    </xf>
    <xf numFmtId="0" fontId="21" fillId="2" borderId="21" xfId="0" applyFont="1" applyFill="1" applyBorder="1" applyAlignment="1">
      <alignment vertical="center" wrapText="1"/>
    </xf>
    <xf numFmtId="0" fontId="11" fillId="2" borderId="20" xfId="0" applyFont="1" applyFill="1" applyBorder="1" applyAlignment="1">
      <alignment wrapText="1"/>
    </xf>
    <xf numFmtId="0" fontId="22" fillId="2" borderId="0" xfId="0" applyFont="1" applyFill="1"/>
    <xf numFmtId="0" fontId="11" fillId="2" borderId="21" xfId="0" applyFont="1" applyFill="1" applyBorder="1"/>
    <xf numFmtId="0" fontId="35" fillId="2" borderId="0" xfId="0" applyFont="1" applyFill="1" applyAlignment="1">
      <alignment horizontal="right" vertical="center"/>
    </xf>
    <xf numFmtId="0" fontId="35" fillId="2" borderId="0" xfId="0" applyFont="1" applyFill="1" applyAlignment="1">
      <alignment vertical="center"/>
    </xf>
    <xf numFmtId="0" fontId="35" fillId="2" borderId="0" xfId="0" applyFont="1" applyFill="1" applyAlignment="1">
      <alignment horizontal="center" vertical="center"/>
    </xf>
    <xf numFmtId="0" fontId="23" fillId="0" borderId="0" xfId="0" applyFont="1"/>
    <xf numFmtId="0" fontId="22" fillId="2" borderId="0" xfId="0" applyFont="1" applyFill="1" applyAlignment="1">
      <alignment horizontal="left"/>
    </xf>
    <xf numFmtId="0" fontId="33" fillId="2" borderId="0" xfId="0" applyFont="1" applyFill="1" applyAlignment="1">
      <alignment vertical="center"/>
    </xf>
    <xf numFmtId="0" fontId="34" fillId="2" borderId="0" xfId="0" applyFont="1" applyFill="1" applyAlignment="1">
      <alignment vertical="center"/>
    </xf>
    <xf numFmtId="0" fontId="34" fillId="2" borderId="0" xfId="0" applyFont="1" applyFill="1" applyAlignment="1">
      <alignment vertical="top"/>
    </xf>
    <xf numFmtId="0" fontId="24" fillId="2" borderId="0" xfId="0" applyFont="1" applyFill="1"/>
    <xf numFmtId="0" fontId="11" fillId="2" borderId="39" xfId="0" applyFont="1" applyFill="1" applyBorder="1"/>
    <xf numFmtId="0" fontId="11" fillId="2" borderId="40" xfId="0" applyFont="1" applyFill="1" applyBorder="1"/>
    <xf numFmtId="0" fontId="34" fillId="2" borderId="40" xfId="0" applyFont="1" applyFill="1" applyBorder="1" applyAlignment="1">
      <alignment vertical="center"/>
    </xf>
    <xf numFmtId="0" fontId="35" fillId="2" borderId="40" xfId="0" applyFont="1" applyFill="1" applyBorder="1" applyAlignment="1">
      <alignment vertical="center"/>
    </xf>
    <xf numFmtId="0" fontId="22" fillId="2" borderId="40" xfId="0" applyFont="1" applyFill="1" applyBorder="1" applyAlignment="1">
      <alignment vertical="center"/>
    </xf>
    <xf numFmtId="0" fontId="11" fillId="2" borderId="41" xfId="0" applyFont="1" applyFill="1" applyBorder="1"/>
    <xf numFmtId="0" fontId="16" fillId="6" borderId="0" xfId="0" applyFont="1" applyFill="1" applyAlignment="1" applyProtection="1">
      <alignment horizontal="center" vertical="center" wrapText="1"/>
      <protection locked="0"/>
    </xf>
    <xf numFmtId="0" fontId="9" fillId="0" borderId="0" xfId="0" applyFont="1" applyAlignment="1">
      <alignment horizontal="left" vertical="top"/>
    </xf>
    <xf numFmtId="14" fontId="38" fillId="0" borderId="24" xfId="0" applyNumberFormat="1" applyFont="1" applyBorder="1" applyAlignment="1" applyProtection="1">
      <alignment horizontal="center" vertical="top" wrapText="1"/>
      <protection locked="0" hidden="1"/>
    </xf>
    <xf numFmtId="14" fontId="38" fillId="0" borderId="12" xfId="0" applyNumberFormat="1" applyFont="1" applyBorder="1" applyAlignment="1" applyProtection="1">
      <alignment horizontal="center" vertical="top" wrapText="1"/>
      <protection locked="0" hidden="1"/>
    </xf>
    <xf numFmtId="164" fontId="14" fillId="4" borderId="25" xfId="0" applyNumberFormat="1" applyFont="1" applyFill="1" applyBorder="1" applyAlignment="1" applyProtection="1">
      <alignment horizontal="center" vertical="center" wrapText="1"/>
      <protection hidden="1"/>
    </xf>
    <xf numFmtId="0" fontId="11" fillId="7" borderId="0" xfId="0" applyFont="1" applyFill="1" applyAlignment="1" applyProtection="1">
      <alignment horizontal="left" vertical="top"/>
      <protection locked="0"/>
    </xf>
    <xf numFmtId="0" fontId="11" fillId="7" borderId="0" xfId="0" applyFont="1" applyFill="1" applyAlignment="1">
      <alignment horizontal="left" vertical="top"/>
    </xf>
    <xf numFmtId="0" fontId="19" fillId="8" borderId="0" xfId="0" applyFont="1" applyFill="1"/>
    <xf numFmtId="0" fontId="11" fillId="8" borderId="0" xfId="0" applyFont="1" applyFill="1" applyProtection="1">
      <protection hidden="1"/>
    </xf>
    <xf numFmtId="0" fontId="11" fillId="8" borderId="0" xfId="0" applyFont="1" applyFill="1"/>
    <xf numFmtId="0" fontId="11" fillId="7" borderId="0" xfId="0" applyFont="1" applyFill="1" applyAlignment="1" applyProtection="1">
      <alignment horizontal="left" vertical="top"/>
      <protection hidden="1"/>
    </xf>
    <xf numFmtId="0" fontId="11" fillId="8" borderId="0" xfId="0" applyFont="1" applyFill="1" applyAlignment="1">
      <alignment horizontal="left" vertical="center"/>
    </xf>
    <xf numFmtId="0" fontId="11" fillId="8" borderId="0" xfId="0" applyFont="1" applyFill="1" applyAlignment="1">
      <alignment wrapText="1"/>
    </xf>
    <xf numFmtId="0" fontId="20" fillId="8" borderId="0" xfId="0" applyFont="1" applyFill="1" applyAlignment="1">
      <alignment horizontal="left" wrapText="1"/>
    </xf>
    <xf numFmtId="0" fontId="21" fillId="8" borderId="0" xfId="0" applyFont="1" applyFill="1" applyAlignment="1">
      <alignment vertical="center" wrapText="1"/>
    </xf>
    <xf numFmtId="0" fontId="25" fillId="7" borderId="0" xfId="2" applyFont="1" applyFill="1" applyBorder="1" applyAlignment="1" applyProtection="1">
      <alignment horizontal="left" vertical="top"/>
    </xf>
    <xf numFmtId="2" fontId="41" fillId="0" borderId="15" xfId="0" applyNumberFormat="1" applyFont="1" applyBorder="1" applyAlignment="1" applyProtection="1">
      <alignment horizontal="center" vertical="center" wrapText="1"/>
      <protection locked="0"/>
    </xf>
    <xf numFmtId="1" fontId="44" fillId="0" borderId="50" xfId="8" applyNumberFormat="1" applyFont="1" applyBorder="1" applyAlignment="1" applyProtection="1">
      <alignment horizontal="center" vertical="center" wrapText="1" shrinkToFit="1"/>
      <protection locked="0"/>
    </xf>
    <xf numFmtId="0" fontId="1" fillId="0" borderId="0" xfId="11"/>
    <xf numFmtId="0" fontId="1" fillId="0" borderId="0" xfId="11" applyAlignment="1">
      <alignment horizontal="center" vertical="center"/>
    </xf>
    <xf numFmtId="0" fontId="1" fillId="0" borderId="0" xfId="11" applyAlignment="1">
      <alignment horizontal="left" vertical="top" wrapText="1"/>
    </xf>
    <xf numFmtId="0" fontId="43" fillId="9" borderId="48" xfId="11" applyFont="1" applyFill="1" applyBorder="1" applyAlignment="1">
      <alignment horizontal="center" vertical="center" wrapText="1"/>
    </xf>
    <xf numFmtId="49" fontId="43" fillId="9" borderId="46" xfId="11" applyNumberFormat="1" applyFont="1" applyFill="1" applyBorder="1" applyAlignment="1">
      <alignment horizontal="center" vertical="center" wrapText="1"/>
    </xf>
    <xf numFmtId="0" fontId="42" fillId="0" borderId="0" xfId="11" applyFont="1" applyAlignment="1">
      <alignment horizontal="center" vertical="center" wrapText="1"/>
    </xf>
    <xf numFmtId="0" fontId="45" fillId="0" borderId="49" xfId="11" applyFont="1" applyBorder="1" applyAlignment="1">
      <alignment horizontal="center" vertical="center" wrapText="1"/>
    </xf>
    <xf numFmtId="0" fontId="39" fillId="0" borderId="49" xfId="11" applyFont="1" applyBorder="1" applyAlignment="1">
      <alignment horizontal="left" vertical="top" wrapText="1"/>
    </xf>
    <xf numFmtId="0" fontId="45" fillId="0" borderId="49" xfId="11" applyFont="1" applyBorder="1" applyAlignment="1">
      <alignment horizontal="left" vertical="top" wrapText="1"/>
    </xf>
    <xf numFmtId="0" fontId="45" fillId="11" borderId="49" xfId="11" applyFont="1" applyFill="1" applyBorder="1" applyAlignment="1">
      <alignment horizontal="center" vertical="center" wrapText="1"/>
    </xf>
    <xf numFmtId="0" fontId="45" fillId="0" borderId="49" xfId="11" quotePrefix="1" applyFont="1" applyBorder="1" applyAlignment="1">
      <alignment horizontal="left" vertical="top" wrapText="1"/>
    </xf>
    <xf numFmtId="0" fontId="45" fillId="11" borderId="49" xfId="11" applyFont="1" applyFill="1" applyBorder="1" applyAlignment="1">
      <alignment horizontal="left" vertical="top" wrapText="1"/>
    </xf>
    <xf numFmtId="0" fontId="45" fillId="11" borderId="49" xfId="11" quotePrefix="1" applyFont="1" applyFill="1" applyBorder="1" applyAlignment="1">
      <alignment horizontal="left" vertical="top" wrapText="1"/>
    </xf>
    <xf numFmtId="0" fontId="45" fillId="11" borderId="49" xfId="11" applyFont="1" applyFill="1" applyBorder="1" applyAlignment="1">
      <alignment horizontal="center" vertical="center"/>
    </xf>
    <xf numFmtId="0" fontId="45" fillId="0" borderId="49" xfId="11" applyFont="1" applyBorder="1" applyAlignment="1">
      <alignment horizontal="center" vertical="center"/>
    </xf>
    <xf numFmtId="0" fontId="45" fillId="0" borderId="49" xfId="11" quotePrefix="1" applyFont="1" applyBorder="1" applyAlignment="1">
      <alignment vertical="top" wrapText="1"/>
    </xf>
    <xf numFmtId="0" fontId="39" fillId="0" borderId="49" xfId="11" quotePrefix="1" applyFont="1" applyBorder="1" applyAlignment="1">
      <alignment horizontal="left" vertical="top" wrapText="1"/>
    </xf>
    <xf numFmtId="0" fontId="24" fillId="0" borderId="49" xfId="11" applyFont="1" applyBorder="1" applyAlignment="1">
      <alignment horizontal="center" vertical="center" wrapText="1"/>
    </xf>
    <xf numFmtId="0" fontId="39" fillId="0" borderId="49" xfId="11" applyFont="1" applyBorder="1" applyAlignment="1">
      <alignment horizontal="center" vertical="center" wrapText="1"/>
    </xf>
    <xf numFmtId="1" fontId="46" fillId="0" borderId="50" xfId="8" applyNumberFormat="1" applyFont="1" applyBorder="1" applyAlignment="1" applyProtection="1">
      <alignment horizontal="center" vertical="center" wrapText="1" shrinkToFit="1"/>
      <protection locked="0"/>
    </xf>
    <xf numFmtId="0" fontId="39" fillId="10" borderId="49" xfId="11" applyFont="1" applyFill="1" applyBorder="1" applyAlignment="1">
      <alignment horizontal="center" vertical="center" wrapText="1"/>
    </xf>
    <xf numFmtId="0" fontId="45" fillId="10" borderId="49" xfId="11" applyFont="1" applyFill="1" applyBorder="1" applyAlignment="1">
      <alignment horizontal="center" vertical="center" wrapText="1"/>
    </xf>
    <xf numFmtId="0" fontId="45" fillId="12" borderId="49" xfId="11" applyFont="1" applyFill="1" applyBorder="1" applyAlignment="1">
      <alignment horizontal="center" vertical="center" wrapText="1"/>
    </xf>
    <xf numFmtId="0" fontId="45" fillId="10" borderId="49" xfId="11" applyFont="1" applyFill="1" applyBorder="1" applyAlignment="1">
      <alignment horizontal="left" vertical="top" wrapText="1"/>
    </xf>
    <xf numFmtId="0" fontId="45" fillId="10" borderId="49" xfId="11" quotePrefix="1" applyFont="1" applyFill="1" applyBorder="1" applyAlignment="1">
      <alignment horizontal="left" vertical="top" wrapText="1"/>
    </xf>
    <xf numFmtId="0" fontId="45" fillId="0" borderId="50" xfId="11" applyFont="1" applyBorder="1" applyAlignment="1">
      <alignment horizontal="center" vertical="center" wrapText="1"/>
    </xf>
    <xf numFmtId="0" fontId="45" fillId="0" borderId="52" xfId="11" applyFont="1" applyBorder="1" applyAlignment="1">
      <alignment horizontal="center" vertical="center" wrapText="1"/>
    </xf>
    <xf numFmtId="0" fontId="45" fillId="0" borderId="51" xfId="11" applyFont="1" applyBorder="1" applyAlignment="1">
      <alignment horizontal="center" vertical="center" wrapText="1"/>
    </xf>
    <xf numFmtId="0" fontId="45" fillId="13" borderId="49" xfId="11" applyFont="1" applyFill="1" applyBorder="1" applyAlignment="1">
      <alignment horizontal="center" vertical="center" wrapText="1"/>
    </xf>
    <xf numFmtId="0" fontId="45" fillId="0" borderId="0" xfId="11" applyFont="1" applyAlignment="1">
      <alignment horizontal="center" vertical="center" wrapText="1"/>
    </xf>
    <xf numFmtId="0" fontId="45" fillId="0" borderId="53" xfId="11" applyFont="1" applyBorder="1" applyAlignment="1">
      <alignment horizontal="center" vertical="center" wrapText="1"/>
    </xf>
    <xf numFmtId="49" fontId="38" fillId="2" borderId="10" xfId="0" applyNumberFormat="1" applyFont="1" applyFill="1" applyBorder="1" applyAlignment="1" applyProtection="1">
      <alignment horizontal="center" vertical="top"/>
      <protection locked="0" hidden="1"/>
    </xf>
    <xf numFmtId="49" fontId="38" fillId="2" borderId="12" xfId="0" applyNumberFormat="1" applyFont="1" applyFill="1" applyBorder="1" applyAlignment="1" applyProtection="1">
      <alignment horizontal="center" vertical="top"/>
      <protection locked="0" hidden="1"/>
    </xf>
    <xf numFmtId="49" fontId="38" fillId="2" borderId="10" xfId="0" applyNumberFormat="1" applyFont="1" applyFill="1" applyBorder="1" applyAlignment="1" applyProtection="1">
      <alignment horizontal="center" vertical="top" wrapText="1"/>
      <protection locked="0" hidden="1"/>
    </xf>
    <xf numFmtId="49" fontId="38" fillId="2" borderId="12" xfId="0" applyNumberFormat="1" applyFont="1" applyFill="1" applyBorder="1" applyAlignment="1" applyProtection="1">
      <alignment horizontal="center" vertical="top" wrapText="1"/>
      <protection locked="0" hidden="1"/>
    </xf>
    <xf numFmtId="49" fontId="38" fillId="2" borderId="11" xfId="0" applyNumberFormat="1" applyFont="1" applyFill="1" applyBorder="1" applyAlignment="1" applyProtection="1">
      <alignment horizontal="center" vertical="top"/>
      <protection locked="0" hidden="1"/>
    </xf>
    <xf numFmtId="0" fontId="17" fillId="3" borderId="22"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7" fillId="3" borderId="3" xfId="0" applyFont="1" applyFill="1" applyBorder="1" applyAlignment="1">
      <alignment horizontal="left" vertical="center" wrapText="1"/>
    </xf>
    <xf numFmtId="1" fontId="32" fillId="0" borderId="24" xfId="0" applyNumberFormat="1" applyFont="1" applyBorder="1" applyAlignment="1" applyProtection="1">
      <alignment horizontal="center" vertical="center" shrinkToFit="1"/>
      <protection locked="0"/>
    </xf>
    <xf numFmtId="1" fontId="32" fillId="0" borderId="7" xfId="0" applyNumberFormat="1" applyFont="1" applyBorder="1" applyAlignment="1" applyProtection="1">
      <alignment horizontal="center" vertical="center" shrinkToFit="1"/>
      <protection locked="0"/>
    </xf>
    <xf numFmtId="14" fontId="10" fillId="0" borderId="8" xfId="2" applyNumberFormat="1" applyFill="1" applyBorder="1" applyAlignment="1" applyProtection="1">
      <alignment horizontal="center" vertical="center" wrapText="1"/>
      <protection locked="0"/>
    </xf>
    <xf numFmtId="14" fontId="32" fillId="0" borderId="26" xfId="0" applyNumberFormat="1" applyFont="1" applyBorder="1" applyAlignment="1" applyProtection="1">
      <alignment horizontal="center" vertical="center" wrapText="1"/>
      <protection locked="0"/>
    </xf>
    <xf numFmtId="0" fontId="13" fillId="4" borderId="7"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6" fillId="4" borderId="7" xfId="0" applyFont="1" applyFill="1" applyBorder="1" applyAlignment="1" applyProtection="1">
      <alignment horizontal="center" vertical="center" wrapText="1"/>
      <protection hidden="1"/>
    </xf>
    <xf numFmtId="0" fontId="16" fillId="4" borderId="25" xfId="0" applyFont="1" applyFill="1" applyBorder="1" applyAlignment="1" applyProtection="1">
      <alignment horizontal="center" vertical="center" wrapText="1"/>
      <protection hidden="1"/>
    </xf>
    <xf numFmtId="1" fontId="28" fillId="4" borderId="20" xfId="0" applyNumberFormat="1" applyFont="1" applyFill="1" applyBorder="1" applyAlignment="1">
      <alignment horizontal="left" vertical="center" shrinkToFit="1"/>
    </xf>
    <xf numFmtId="1" fontId="28" fillId="4" borderId="0" xfId="0" applyNumberFormat="1" applyFont="1" applyFill="1" applyAlignment="1">
      <alignment horizontal="left" vertical="center" shrinkToFit="1"/>
    </xf>
    <xf numFmtId="1" fontId="28" fillId="4" borderId="21" xfId="0" applyNumberFormat="1" applyFont="1" applyFill="1" applyBorder="1" applyAlignment="1">
      <alignment horizontal="left" vertical="center" shrinkToFit="1"/>
    </xf>
    <xf numFmtId="0" fontId="29" fillId="4" borderId="10"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38" fillId="2" borderId="10" xfId="0" applyFont="1" applyFill="1" applyBorder="1" applyAlignment="1" applyProtection="1">
      <alignment horizontal="center"/>
      <protection locked="0" hidden="1"/>
    </xf>
    <xf numFmtId="0" fontId="38" fillId="2" borderId="12" xfId="0" applyFont="1" applyFill="1" applyBorder="1" applyAlignment="1" applyProtection="1">
      <alignment horizontal="center"/>
      <protection locked="0" hidden="1"/>
    </xf>
    <xf numFmtId="0" fontId="13" fillId="4" borderId="42"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40" fillId="4" borderId="10" xfId="0" applyFont="1" applyFill="1" applyBorder="1" applyAlignment="1" applyProtection="1">
      <alignment horizontal="center" vertical="center" wrapText="1"/>
      <protection hidden="1"/>
    </xf>
    <xf numFmtId="0" fontId="40" fillId="4" borderId="12" xfId="0" applyFont="1" applyFill="1" applyBorder="1" applyAlignment="1" applyProtection="1">
      <alignment horizontal="center" vertical="center" wrapText="1"/>
      <protection hidden="1"/>
    </xf>
    <xf numFmtId="0" fontId="13" fillId="4" borderId="10" xfId="0" applyFont="1" applyFill="1" applyBorder="1" applyAlignment="1">
      <alignment horizontal="center" vertical="top" wrapText="1"/>
    </xf>
    <xf numFmtId="0" fontId="13" fillId="4" borderId="11" xfId="0" applyFont="1" applyFill="1" applyBorder="1" applyAlignment="1">
      <alignment horizontal="center" vertical="top" wrapText="1"/>
    </xf>
    <xf numFmtId="0" fontId="13" fillId="4" borderId="12" xfId="0" applyFont="1" applyFill="1" applyBorder="1" applyAlignment="1">
      <alignment horizontal="center" vertical="top" wrapText="1"/>
    </xf>
    <xf numFmtId="1" fontId="32" fillId="0" borderId="10" xfId="0" applyNumberFormat="1" applyFont="1" applyBorder="1" applyAlignment="1" applyProtection="1">
      <alignment horizontal="center" vertical="center" shrinkToFit="1"/>
      <protection locked="0"/>
    </xf>
    <xf numFmtId="1" fontId="32" fillId="0" borderId="11" xfId="0" applyNumberFormat="1" applyFont="1" applyBorder="1" applyAlignment="1" applyProtection="1">
      <alignment horizontal="center" vertical="center" shrinkToFit="1"/>
      <protection locked="0"/>
    </xf>
    <xf numFmtId="1" fontId="32" fillId="0" borderId="12" xfId="0" applyNumberFormat="1" applyFont="1" applyBorder="1" applyAlignment="1" applyProtection="1">
      <alignment horizontal="center" vertical="center" shrinkToFit="1"/>
      <protection locked="0"/>
    </xf>
    <xf numFmtId="0" fontId="12" fillId="3" borderId="1" xfId="0" applyFont="1" applyFill="1" applyBorder="1" applyAlignment="1">
      <alignment horizontal="left" vertical="center" wrapText="1" indent="1"/>
    </xf>
    <xf numFmtId="0" fontId="12" fillId="3" borderId="23" xfId="0" applyFont="1" applyFill="1" applyBorder="1" applyAlignment="1">
      <alignment horizontal="left" vertical="center" wrapText="1" indent="1"/>
    </xf>
    <xf numFmtId="0" fontId="27" fillId="3" borderId="22" xfId="0" applyFont="1" applyFill="1" applyBorder="1" applyAlignment="1">
      <alignment horizontal="center" vertical="center" wrapText="1"/>
    </xf>
    <xf numFmtId="0" fontId="27" fillId="3" borderId="2" xfId="0" applyFont="1" applyFill="1" applyBorder="1" applyAlignment="1">
      <alignment horizontal="center" vertical="center" wrapText="1"/>
    </xf>
    <xf numFmtId="49" fontId="31" fillId="0" borderId="27" xfId="0" applyNumberFormat="1" applyFont="1" applyBorder="1" applyAlignment="1">
      <alignment horizontal="left" vertical="center" wrapText="1"/>
    </xf>
    <xf numFmtId="49" fontId="31" fillId="0" borderId="4" xfId="0" applyNumberFormat="1" applyFont="1" applyBorder="1" applyAlignment="1">
      <alignment horizontal="left" vertical="center" wrapText="1"/>
    </xf>
    <xf numFmtId="49" fontId="31" fillId="0" borderId="28" xfId="0" applyNumberFormat="1" applyFont="1" applyBorder="1" applyAlignment="1">
      <alignment horizontal="left" vertical="center" wrapText="1"/>
    </xf>
    <xf numFmtId="0" fontId="12" fillId="3" borderId="1"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26" fillId="3" borderId="22" xfId="0" applyFont="1" applyFill="1" applyBorder="1" applyAlignment="1">
      <alignment horizontal="left" vertical="center" wrapText="1" indent="1"/>
    </xf>
    <xf numFmtId="0" fontId="26" fillId="3" borderId="2" xfId="0" applyFont="1" applyFill="1" applyBorder="1" applyAlignment="1">
      <alignment horizontal="left" vertical="center" wrapText="1" indent="1"/>
    </xf>
    <xf numFmtId="0" fontId="13" fillId="4" borderId="24" xfId="0" applyFont="1" applyFill="1" applyBorder="1" applyAlignment="1">
      <alignment horizontal="center" vertical="top" wrapText="1"/>
    </xf>
    <xf numFmtId="0" fontId="13" fillId="4" borderId="7" xfId="0" applyFont="1" applyFill="1" applyBorder="1" applyAlignment="1">
      <alignment horizontal="center" vertical="top" wrapText="1"/>
    </xf>
    <xf numFmtId="0" fontId="32" fillId="0" borderId="29"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0" fontId="13" fillId="4" borderId="25" xfId="0" applyFont="1" applyFill="1" applyBorder="1" applyAlignment="1">
      <alignment horizontal="center" vertical="top" wrapText="1"/>
    </xf>
    <xf numFmtId="1" fontId="32" fillId="0" borderId="30" xfId="0" applyNumberFormat="1" applyFont="1" applyBorder="1" applyAlignment="1" applyProtection="1">
      <alignment horizontal="center" vertical="center" shrinkToFit="1"/>
      <protection locked="0"/>
    </xf>
    <xf numFmtId="0" fontId="18" fillId="3" borderId="34" xfId="0" applyFont="1" applyFill="1" applyBorder="1" applyAlignment="1">
      <alignment horizontal="center" vertical="top" wrapText="1"/>
    </xf>
    <xf numFmtId="0" fontId="18" fillId="3" borderId="5" xfId="0" applyFont="1" applyFill="1" applyBorder="1" applyAlignment="1">
      <alignment horizontal="center" vertical="top"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1" fontId="32" fillId="0" borderId="8" xfId="0" applyNumberFormat="1" applyFont="1" applyBorder="1" applyAlignment="1" applyProtection="1">
      <alignment horizontal="center" vertical="center" shrinkToFit="1"/>
      <protection locked="0"/>
    </xf>
    <xf numFmtId="1" fontId="32" fillId="0" borderId="9" xfId="0" applyNumberFormat="1" applyFont="1" applyBorder="1" applyAlignment="1" applyProtection="1">
      <alignment horizontal="center" vertical="center" shrinkToFit="1"/>
      <protection locked="0"/>
    </xf>
    <xf numFmtId="1" fontId="32" fillId="0" borderId="14" xfId="0" applyNumberFormat="1" applyFont="1" applyBorder="1" applyAlignment="1" applyProtection="1">
      <alignment horizontal="center" vertical="center" shrinkToFit="1"/>
      <protection locked="0"/>
    </xf>
    <xf numFmtId="0" fontId="13" fillId="4" borderId="24" xfId="0" applyFont="1" applyFill="1" applyBorder="1" applyAlignment="1">
      <alignment horizontal="center" vertical="center" wrapText="1"/>
    </xf>
    <xf numFmtId="0" fontId="13" fillId="4" borderId="31" xfId="0" applyFont="1" applyFill="1" applyBorder="1" applyAlignment="1">
      <alignment horizontal="center" vertical="top" wrapText="1"/>
    </xf>
    <xf numFmtId="0" fontId="13" fillId="4" borderId="13" xfId="0" applyFont="1" applyFill="1" applyBorder="1" applyAlignment="1">
      <alignment horizontal="center" vertical="top" wrapText="1"/>
    </xf>
    <xf numFmtId="0" fontId="13" fillId="4" borderId="32" xfId="0" applyFont="1" applyFill="1" applyBorder="1" applyAlignment="1">
      <alignment horizontal="center" vertical="top" wrapText="1"/>
    </xf>
    <xf numFmtId="0" fontId="13" fillId="4" borderId="45" xfId="0" applyFont="1" applyFill="1" applyBorder="1" applyAlignment="1">
      <alignment horizontal="center" vertical="center" wrapText="1"/>
    </xf>
    <xf numFmtId="1" fontId="16" fillId="4" borderId="29" xfId="0" applyNumberFormat="1" applyFont="1" applyFill="1" applyBorder="1" applyAlignment="1">
      <alignment horizontal="center" vertical="center" shrinkToFit="1"/>
    </xf>
    <xf numFmtId="1" fontId="16" fillId="4" borderId="12" xfId="0" applyNumberFormat="1" applyFont="1" applyFill="1" applyBorder="1" applyAlignment="1">
      <alignment horizontal="center" vertical="center" shrinkToFit="1"/>
    </xf>
    <xf numFmtId="0" fontId="13" fillId="4" borderId="44" xfId="0" applyFont="1" applyFill="1" applyBorder="1" applyAlignment="1">
      <alignment horizontal="center" vertical="center" wrapText="1"/>
    </xf>
    <xf numFmtId="0" fontId="13" fillId="4" borderId="27" xfId="0" applyFont="1" applyFill="1" applyBorder="1" applyAlignment="1">
      <alignment horizontal="center" vertical="top" wrapText="1"/>
    </xf>
    <xf numFmtId="0" fontId="13" fillId="4" borderId="4" xfId="0" applyFont="1" applyFill="1" applyBorder="1" applyAlignment="1">
      <alignment horizontal="center" vertical="top" wrapText="1"/>
    </xf>
    <xf numFmtId="0" fontId="13" fillId="4" borderId="28" xfId="0" applyFont="1" applyFill="1" applyBorder="1" applyAlignment="1">
      <alignment horizontal="center" vertical="top" wrapText="1"/>
    </xf>
    <xf numFmtId="49" fontId="38" fillId="2" borderId="7" xfId="0" applyNumberFormat="1" applyFont="1" applyFill="1" applyBorder="1" applyAlignment="1" applyProtection="1">
      <alignment horizontal="center" vertical="top"/>
      <protection locked="0" hidden="1"/>
    </xf>
    <xf numFmtId="49" fontId="38" fillId="2" borderId="7" xfId="0" applyNumberFormat="1" applyFont="1" applyFill="1" applyBorder="1" applyAlignment="1" applyProtection="1">
      <alignment horizontal="center" vertical="top" wrapText="1"/>
      <protection locked="0" hidden="1"/>
    </xf>
    <xf numFmtId="0" fontId="29" fillId="4" borderId="11" xfId="0" applyFont="1" applyFill="1" applyBorder="1" applyAlignment="1">
      <alignment horizontal="center" vertical="center" wrapText="1"/>
    </xf>
    <xf numFmtId="2" fontId="15" fillId="5" borderId="9" xfId="0" applyNumberFormat="1" applyFont="1" applyFill="1" applyBorder="1" applyAlignment="1">
      <alignment horizontal="center" vertical="center" wrapText="1"/>
    </xf>
    <xf numFmtId="2" fontId="15" fillId="5" borderId="26" xfId="0" applyNumberFormat="1" applyFont="1" applyFill="1" applyBorder="1" applyAlignment="1">
      <alignment horizontal="center" vertical="center" wrapText="1"/>
    </xf>
    <xf numFmtId="0" fontId="37" fillId="4" borderId="33" xfId="0" applyFont="1" applyFill="1" applyBorder="1" applyAlignment="1" applyProtection="1">
      <alignment horizontal="left" vertical="center" wrapText="1"/>
      <protection hidden="1"/>
    </xf>
    <xf numFmtId="0" fontId="37" fillId="4" borderId="9" xfId="0" applyFont="1" applyFill="1" applyBorder="1" applyAlignment="1" applyProtection="1">
      <alignment horizontal="left" vertical="center" wrapText="1"/>
      <protection hidden="1"/>
    </xf>
    <xf numFmtId="0" fontId="37" fillId="4" borderId="16" xfId="0" applyFont="1" applyFill="1" applyBorder="1" applyAlignment="1" applyProtection="1">
      <alignment horizontal="left" vertical="center" wrapText="1"/>
      <protection hidden="1"/>
    </xf>
    <xf numFmtId="0" fontId="17" fillId="3" borderId="20" xfId="0" applyFont="1" applyFill="1" applyBorder="1" applyAlignment="1">
      <alignment horizontal="left" vertical="center" wrapText="1"/>
    </xf>
    <xf numFmtId="0" fontId="17" fillId="3" borderId="0" xfId="0" applyFont="1" applyFill="1" applyAlignment="1">
      <alignment horizontal="left" vertical="center" wrapText="1"/>
    </xf>
    <xf numFmtId="0" fontId="17" fillId="3" borderId="5" xfId="0" applyFont="1" applyFill="1" applyBorder="1" applyAlignment="1">
      <alignment horizontal="left" vertical="center" wrapText="1"/>
    </xf>
    <xf numFmtId="0" fontId="17" fillId="3" borderId="6" xfId="0" applyFont="1" applyFill="1" applyBorder="1" applyAlignment="1">
      <alignment horizontal="left" vertical="center" wrapText="1"/>
    </xf>
    <xf numFmtId="49" fontId="38" fillId="2" borderId="10" xfId="0" applyNumberFormat="1" applyFont="1" applyFill="1" applyBorder="1" applyAlignment="1" applyProtection="1">
      <alignment horizontal="center"/>
      <protection locked="0" hidden="1"/>
    </xf>
    <xf numFmtId="49" fontId="38" fillId="2" borderId="12" xfId="0" applyNumberFormat="1" applyFont="1" applyFill="1" applyBorder="1" applyAlignment="1" applyProtection="1">
      <alignment horizontal="center"/>
      <protection locked="0" hidden="1"/>
    </xf>
    <xf numFmtId="49" fontId="38" fillId="2" borderId="10" xfId="0" applyNumberFormat="1" applyFont="1" applyFill="1" applyBorder="1" applyAlignment="1" applyProtection="1">
      <alignment horizontal="center" vertical="center" wrapText="1"/>
      <protection locked="0" hidden="1"/>
    </xf>
    <xf numFmtId="49" fontId="38" fillId="2" borderId="12" xfId="0" applyNumberFormat="1" applyFont="1" applyFill="1" applyBorder="1" applyAlignment="1" applyProtection="1">
      <alignment horizontal="center" vertical="center" wrapText="1"/>
      <protection locked="0" hidden="1"/>
    </xf>
    <xf numFmtId="49" fontId="38" fillId="2" borderId="11" xfId="0" applyNumberFormat="1" applyFont="1" applyFill="1" applyBorder="1" applyAlignment="1" applyProtection="1">
      <alignment horizontal="center" vertical="center" wrapText="1"/>
      <protection locked="0" hidden="1"/>
    </xf>
    <xf numFmtId="0" fontId="14" fillId="4" borderId="33" xfId="0" applyFont="1" applyFill="1" applyBorder="1" applyAlignment="1">
      <alignment horizontal="right" vertical="center" wrapText="1"/>
    </xf>
    <xf numFmtId="0" fontId="14" fillId="4" borderId="9" xfId="0" applyFont="1" applyFill="1" applyBorder="1" applyAlignment="1">
      <alignment horizontal="right" vertical="center" wrapText="1"/>
    </xf>
    <xf numFmtId="0" fontId="14" fillId="4" borderId="14" xfId="0" applyFont="1" applyFill="1" applyBorder="1" applyAlignment="1">
      <alignment horizontal="right" vertical="center" wrapText="1"/>
    </xf>
    <xf numFmtId="0" fontId="14" fillId="4" borderId="33" xfId="0" applyFont="1" applyFill="1" applyBorder="1" applyAlignment="1" applyProtection="1">
      <alignment horizontal="right" vertical="center" wrapText="1"/>
      <protection hidden="1"/>
    </xf>
    <xf numFmtId="0" fontId="14" fillId="4" borderId="9" xfId="0" applyFont="1" applyFill="1" applyBorder="1" applyAlignment="1" applyProtection="1">
      <alignment horizontal="right" vertical="center" wrapText="1"/>
      <protection hidden="1"/>
    </xf>
    <xf numFmtId="0" fontId="14" fillId="4" borderId="14" xfId="0" applyFont="1" applyFill="1" applyBorder="1" applyAlignment="1" applyProtection="1">
      <alignment horizontal="right" vertical="center" wrapText="1"/>
      <protection hidden="1"/>
    </xf>
    <xf numFmtId="0" fontId="29" fillId="4" borderId="42" xfId="0" applyFont="1" applyFill="1" applyBorder="1" applyAlignment="1">
      <alignment horizontal="center" vertical="center" wrapText="1"/>
    </xf>
    <xf numFmtId="0" fontId="29" fillId="4" borderId="43" xfId="0" applyFont="1" applyFill="1" applyBorder="1" applyAlignment="1">
      <alignment horizontal="center" vertical="center" wrapText="1"/>
    </xf>
    <xf numFmtId="0" fontId="29" fillId="4" borderId="44" xfId="0" applyFont="1" applyFill="1" applyBorder="1" applyAlignment="1">
      <alignment horizontal="center" vertical="center" wrapText="1"/>
    </xf>
    <xf numFmtId="0" fontId="17" fillId="3" borderId="27"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7" fillId="3" borderId="47" xfId="0" applyFont="1" applyFill="1" applyBorder="1" applyAlignment="1">
      <alignment horizontal="left" vertical="center" wrapText="1"/>
    </xf>
    <xf numFmtId="0" fontId="36" fillId="6" borderId="40" xfId="0" applyFont="1" applyFill="1" applyBorder="1" applyAlignment="1" applyProtection="1">
      <alignment horizontal="center" vertical="center"/>
      <protection locked="0"/>
    </xf>
    <xf numFmtId="0" fontId="34" fillId="2" borderId="0" xfId="0" applyFont="1" applyFill="1" applyAlignment="1">
      <alignment horizontal="left" vertical="center" wrapText="1"/>
    </xf>
    <xf numFmtId="0" fontId="35" fillId="2" borderId="0" xfId="0" applyFont="1" applyFill="1" applyAlignment="1">
      <alignment horizontal="justify" vertical="center" wrapText="1"/>
    </xf>
    <xf numFmtId="0" fontId="16" fillId="6" borderId="0" xfId="0" applyFont="1" applyFill="1" applyAlignment="1" applyProtection="1">
      <alignment horizontal="center" vertical="center" wrapText="1"/>
      <protection locked="0"/>
    </xf>
    <xf numFmtId="0" fontId="16" fillId="6" borderId="0" xfId="0" applyFont="1" applyFill="1" applyAlignment="1" applyProtection="1">
      <alignment horizontal="center" wrapText="1"/>
      <protection locked="0"/>
    </xf>
    <xf numFmtId="0" fontId="35" fillId="2" borderId="0" xfId="0" applyFont="1" applyFill="1" applyAlignment="1">
      <alignment horizontal="center" vertical="center"/>
    </xf>
    <xf numFmtId="0" fontId="14" fillId="4" borderId="29" xfId="0" applyFont="1" applyFill="1" applyBorder="1" applyAlignment="1">
      <alignment horizontal="right" vertical="center" wrapText="1"/>
    </xf>
    <xf numFmtId="0" fontId="14" fillId="4" borderId="11" xfId="0" applyFont="1" applyFill="1" applyBorder="1" applyAlignment="1">
      <alignment horizontal="right" vertical="center" wrapText="1"/>
    </xf>
    <xf numFmtId="0" fontId="14" fillId="4" borderId="12" xfId="0" applyFont="1" applyFill="1" applyBorder="1" applyAlignment="1">
      <alignment horizontal="right" vertical="center" wrapText="1"/>
    </xf>
    <xf numFmtId="0" fontId="14" fillId="4" borderId="24" xfId="0" applyFont="1" applyFill="1" applyBorder="1" applyAlignment="1">
      <alignment horizontal="right" vertical="center" wrapText="1"/>
    </xf>
    <xf numFmtId="0" fontId="14" fillId="4" borderId="7" xfId="0" applyFont="1" applyFill="1" applyBorder="1" applyAlignment="1">
      <alignment horizontal="right" vertical="center" wrapText="1"/>
    </xf>
  </cellXfs>
  <cellStyles count="12">
    <cellStyle name="Hipervínculo" xfId="2" builtinId="8"/>
    <cellStyle name="Normal" xfId="0" builtinId="0"/>
    <cellStyle name="Normal 10" xfId="11" xr:uid="{D10928E8-0837-4F7F-ADF2-F7C4129EBCC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eopleexperts-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70" zoomScaleNormal="70" zoomScaleSheetLayoutView="100" workbookViewId="0">
      <selection activeCell="C10" sqref="C10:F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9"/>
    <col min="98" max="120" width="9.33203125" style="58"/>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row>
    <row r="3" spans="1:120" s="2" customFormat="1" ht="35.4" customHeight="1" x14ac:dyDescent="0.25">
      <c r="A3" s="144" t="s">
        <v>32</v>
      </c>
      <c r="B3" s="145"/>
      <c r="C3" s="145"/>
      <c r="D3" s="145"/>
      <c r="E3" s="145"/>
      <c r="F3" s="145"/>
      <c r="G3" s="145"/>
      <c r="H3" s="145"/>
      <c r="I3" s="145"/>
      <c r="J3" s="145"/>
      <c r="K3" s="135"/>
      <c r="L3" s="136"/>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row>
    <row r="4" spans="1:120" s="2" customFormat="1" ht="7.5" customHeight="1" x14ac:dyDescent="0.25">
      <c r="A4" s="19"/>
      <c r="L4" s="20"/>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row>
    <row r="5" spans="1:120" s="2" customFormat="1" ht="15.6" customHeight="1" x14ac:dyDescent="0.25">
      <c r="A5" s="137" t="s">
        <v>14</v>
      </c>
      <c r="B5" s="138"/>
      <c r="C5" s="138"/>
      <c r="D5" s="138"/>
      <c r="E5" s="138"/>
      <c r="F5" s="138"/>
      <c r="G5" s="138"/>
      <c r="H5" s="138"/>
      <c r="I5" s="138"/>
      <c r="J5" s="138"/>
      <c r="K5" s="142"/>
      <c r="L5" s="143"/>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row>
    <row r="6" spans="1:120" s="2" customFormat="1" ht="43.5" customHeight="1" x14ac:dyDescent="0.25">
      <c r="A6" s="160" t="s">
        <v>15</v>
      </c>
      <c r="B6" s="114"/>
      <c r="C6" s="114"/>
      <c r="D6" s="114" t="s">
        <v>31</v>
      </c>
      <c r="E6" s="114"/>
      <c r="F6" s="3" t="s">
        <v>19</v>
      </c>
      <c r="G6" s="154" t="s">
        <v>16</v>
      </c>
      <c r="H6" s="155"/>
      <c r="I6" s="156"/>
      <c r="J6" s="3" t="s">
        <v>17</v>
      </c>
      <c r="K6" s="114" t="s">
        <v>18</v>
      </c>
      <c r="L6" s="115"/>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row>
    <row r="7" spans="1:120" ht="40.049999999999997" customHeight="1" x14ac:dyDescent="0.25">
      <c r="A7" s="110"/>
      <c r="B7" s="111"/>
      <c r="C7" s="111"/>
      <c r="D7" s="111"/>
      <c r="E7" s="111"/>
      <c r="F7" s="14"/>
      <c r="G7" s="157"/>
      <c r="H7" s="158"/>
      <c r="I7" s="159"/>
      <c r="J7" s="14"/>
      <c r="K7" s="112"/>
      <c r="L7" s="113"/>
    </row>
    <row r="8" spans="1:120" s="2" customFormat="1" ht="15.75" customHeight="1" x14ac:dyDescent="0.25">
      <c r="A8" s="137" t="s">
        <v>0</v>
      </c>
      <c r="B8" s="138"/>
      <c r="C8" s="138"/>
      <c r="D8" s="138"/>
      <c r="E8" s="138"/>
      <c r="F8" s="138"/>
      <c r="G8" s="138"/>
      <c r="H8" s="138"/>
      <c r="I8" s="138"/>
      <c r="J8" s="138"/>
      <c r="K8" s="142"/>
      <c r="L8" s="143"/>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row>
    <row r="9" spans="1:120" s="2" customFormat="1" ht="43.5" customHeight="1" x14ac:dyDescent="0.25">
      <c r="A9" s="164" t="s">
        <v>10</v>
      </c>
      <c r="B9" s="126"/>
      <c r="C9" s="125" t="s">
        <v>43</v>
      </c>
      <c r="D9" s="167"/>
      <c r="E9" s="167"/>
      <c r="F9" s="126"/>
      <c r="G9" s="125" t="s">
        <v>2</v>
      </c>
      <c r="H9" s="126"/>
      <c r="I9" s="125" t="s">
        <v>44</v>
      </c>
      <c r="J9" s="126"/>
      <c r="K9" s="114" t="s">
        <v>9</v>
      </c>
      <c r="L9" s="115"/>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row>
    <row r="10" spans="1:120" s="2" customFormat="1" ht="96.45" customHeight="1" x14ac:dyDescent="0.25">
      <c r="A10" s="165" t="s">
        <v>1403</v>
      </c>
      <c r="B10" s="166"/>
      <c r="C10" s="116" t="str">
        <f>VLOOKUP(A10,declaracion,2,0)</f>
        <v>G. SERVICIOS TÉCNICOS</v>
      </c>
      <c r="D10" s="116"/>
      <c r="E10" s="116"/>
      <c r="F10" s="116"/>
      <c r="G10" s="116" t="str">
        <f>VLOOKUP(A10,declaracion,3,0)</f>
        <v>Técnico/a 1</v>
      </c>
      <c r="H10" s="116"/>
      <c r="I10" s="127" t="str">
        <f>VLOOKUP(A10,declaracion,4,0)</f>
        <v>Técnico/a de topografía de obra ferroviaria</v>
      </c>
      <c r="J10" s="128"/>
      <c r="K10" s="116" t="str">
        <f>VLOOKUP(A10,declaracion,5,0)</f>
        <v>Barcelona</v>
      </c>
      <c r="L10" s="117"/>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row>
    <row r="11" spans="1:120" s="2" customFormat="1" ht="15.75" customHeight="1" x14ac:dyDescent="0.25">
      <c r="A11" s="118" t="s">
        <v>40</v>
      </c>
      <c r="B11" s="119"/>
      <c r="C11" s="119"/>
      <c r="D11" s="119"/>
      <c r="E11" s="119"/>
      <c r="F11" s="119"/>
      <c r="G11" s="119"/>
      <c r="H11" s="119"/>
      <c r="I11" s="119"/>
      <c r="J11" s="119"/>
      <c r="K11" s="119"/>
      <c r="L11" s="120"/>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row>
    <row r="12" spans="1:120" s="2" customFormat="1" ht="19.2" customHeight="1" x14ac:dyDescent="0.25">
      <c r="A12" s="137" t="s">
        <v>1</v>
      </c>
      <c r="B12" s="138"/>
      <c r="C12" s="138"/>
      <c r="D12" s="138"/>
      <c r="E12" s="138"/>
      <c r="F12" s="138"/>
      <c r="G12" s="138"/>
      <c r="H12" s="138"/>
      <c r="I12" s="138"/>
      <c r="J12" s="138"/>
      <c r="K12" s="142"/>
      <c r="L12" s="143"/>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row>
    <row r="13" spans="1:120" s="2" customFormat="1" ht="22.2" customHeight="1" x14ac:dyDescent="0.25">
      <c r="A13" s="168" t="s">
        <v>35</v>
      </c>
      <c r="B13" s="169"/>
      <c r="C13" s="169"/>
      <c r="D13" s="169"/>
      <c r="E13" s="169"/>
      <c r="F13" s="169"/>
      <c r="G13" s="169"/>
      <c r="H13" s="169"/>
      <c r="I13" s="169"/>
      <c r="J13" s="169"/>
      <c r="K13" s="169"/>
      <c r="L13" s="170"/>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row>
    <row r="14" spans="1:120" s="2" customFormat="1" ht="18.75" customHeight="1" x14ac:dyDescent="0.25">
      <c r="A14" s="146" t="s">
        <v>12</v>
      </c>
      <c r="B14" s="147"/>
      <c r="C14" s="129" t="s">
        <v>11</v>
      </c>
      <c r="D14" s="130"/>
      <c r="E14" s="130"/>
      <c r="F14" s="130"/>
      <c r="G14" s="130"/>
      <c r="H14" s="130"/>
      <c r="I14" s="131"/>
      <c r="J14" s="147" t="s">
        <v>13</v>
      </c>
      <c r="K14" s="147"/>
      <c r="L14" s="150"/>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row>
    <row r="15" spans="1:120" ht="40.049999999999997" customHeight="1" x14ac:dyDescent="0.25">
      <c r="A15" s="148"/>
      <c r="B15" s="149"/>
      <c r="C15" s="132"/>
      <c r="D15" s="133"/>
      <c r="E15" s="133"/>
      <c r="F15" s="133"/>
      <c r="G15" s="133"/>
      <c r="H15" s="133"/>
      <c r="I15" s="134"/>
      <c r="J15" s="132"/>
      <c r="K15" s="133"/>
      <c r="L15" s="151"/>
    </row>
    <row r="16" spans="1:120" s="2" customFormat="1" ht="18.75" customHeight="1" thickBot="1" x14ac:dyDescent="0.3">
      <c r="A16" s="161" t="s">
        <v>36</v>
      </c>
      <c r="B16" s="162"/>
      <c r="C16" s="162"/>
      <c r="D16" s="162"/>
      <c r="E16" s="162"/>
      <c r="F16" s="162"/>
      <c r="G16" s="162"/>
      <c r="H16" s="162"/>
      <c r="I16" s="162"/>
      <c r="J16" s="162"/>
      <c r="K16" s="162"/>
      <c r="L16" s="163"/>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row>
    <row r="17" spans="1:120" ht="179.4" customHeight="1" thickTop="1" thickBot="1" x14ac:dyDescent="0.3">
      <c r="A17" s="176" t="str">
        <f>VLOOKUP(A10,declaracion,6,0)</f>
        <v>Al menos 2 años de experiencia en el manejo de MDT, AutoCAD, ZWCAD 2024 y también GPS y Estación Total.</v>
      </c>
      <c r="B17" s="177"/>
      <c r="C17" s="177"/>
      <c r="D17" s="177"/>
      <c r="E17" s="177"/>
      <c r="F17" s="177"/>
      <c r="G17" s="177"/>
      <c r="H17" s="178"/>
      <c r="I17" s="69"/>
      <c r="J17" s="174" t="s">
        <v>34</v>
      </c>
      <c r="K17" s="174"/>
      <c r="L17" s="175"/>
    </row>
    <row r="18" spans="1:120" s="2" customFormat="1" ht="19.2" customHeight="1" thickTop="1" x14ac:dyDescent="0.25">
      <c r="A18" s="152" t="s">
        <v>37</v>
      </c>
      <c r="B18" s="153"/>
      <c r="C18" s="153"/>
      <c r="D18" s="153"/>
      <c r="E18" s="153"/>
      <c r="F18" s="153"/>
      <c r="G18" s="153"/>
      <c r="H18" s="153"/>
      <c r="I18" s="153"/>
      <c r="J18" s="153"/>
      <c r="K18" s="153"/>
      <c r="L18" s="21"/>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row>
    <row r="19" spans="1:120" s="2" customFormat="1" ht="113.4" customHeight="1" x14ac:dyDescent="0.25">
      <c r="A19" s="139" t="s">
        <v>112</v>
      </c>
      <c r="B19" s="140"/>
      <c r="C19" s="140"/>
      <c r="D19" s="140"/>
      <c r="E19" s="140"/>
      <c r="F19" s="140"/>
      <c r="G19" s="140"/>
      <c r="H19" s="140"/>
      <c r="I19" s="140"/>
      <c r="J19" s="140"/>
      <c r="K19" s="140"/>
      <c r="L19" s="141"/>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row>
    <row r="20" spans="1:120" s="2" customFormat="1" ht="65.400000000000006" customHeight="1" x14ac:dyDescent="0.25">
      <c r="A20" s="179" t="s">
        <v>52</v>
      </c>
      <c r="B20" s="180"/>
      <c r="C20" s="180"/>
      <c r="D20" s="180"/>
      <c r="E20" s="180"/>
      <c r="F20" s="180"/>
      <c r="G20" s="180"/>
      <c r="H20" s="180"/>
      <c r="I20" s="180"/>
      <c r="J20" s="181"/>
      <c r="K20" s="182"/>
      <c r="L20" s="22">
        <v>12</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row>
    <row r="21" spans="1:120" s="4" customFormat="1" ht="40.049999999999997" customHeight="1" x14ac:dyDescent="0.7">
      <c r="A21" s="23" t="s">
        <v>38</v>
      </c>
      <c r="B21" s="10" t="s">
        <v>48</v>
      </c>
      <c r="C21" s="121" t="s">
        <v>23</v>
      </c>
      <c r="D21" s="122"/>
      <c r="E21" s="121" t="s">
        <v>7</v>
      </c>
      <c r="F21" s="122"/>
      <c r="G21" s="121" t="s">
        <v>39</v>
      </c>
      <c r="H21" s="173"/>
      <c r="I21" s="122"/>
      <c r="J21" s="10" t="s">
        <v>20</v>
      </c>
      <c r="K21" s="10" t="s">
        <v>21</v>
      </c>
      <c r="L21" s="24" t="s">
        <v>22</v>
      </c>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row>
    <row r="22" spans="1:120" s="5" customFormat="1" ht="16.95" customHeight="1" x14ac:dyDescent="0.7">
      <c r="A22" s="55"/>
      <c r="B22" s="56"/>
      <c r="C22" s="102"/>
      <c r="D22" s="103"/>
      <c r="E22" s="123"/>
      <c r="F22" s="124"/>
      <c r="G22" s="171"/>
      <c r="H22" s="171"/>
      <c r="I22" s="171"/>
      <c r="J22" s="11" t="str">
        <f>IF(OR(ISBLANK(A22),ISBLANK(B22)),"",(B22-A22)+1)</f>
        <v/>
      </c>
      <c r="K22" s="12">
        <f>12/1826</f>
        <v>6.5717415115005475E-3</v>
      </c>
      <c r="L22" s="25" t="str">
        <f>IFERROR(ROUND(J22*K22,4),"")</f>
        <v/>
      </c>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row>
    <row r="23" spans="1:120" s="5" customFormat="1" ht="16.95" customHeight="1" x14ac:dyDescent="0.7">
      <c r="A23" s="55"/>
      <c r="B23" s="56"/>
      <c r="C23" s="102"/>
      <c r="D23" s="103"/>
      <c r="E23" s="104"/>
      <c r="F23" s="105"/>
      <c r="G23" s="171"/>
      <c r="H23" s="171"/>
      <c r="I23" s="171"/>
      <c r="J23" s="11" t="str">
        <f t="shared" ref="J23:J35" si="0">IF(OR(ISBLANK(A23),ISBLANK(B23)),"",(B23-A23)+1)</f>
        <v/>
      </c>
      <c r="K23" s="12">
        <f t="shared" ref="K23:K35" si="1">12/1826</f>
        <v>6.5717415115005475E-3</v>
      </c>
      <c r="L23" s="25" t="str">
        <f t="shared" ref="L23:L35" si="2">IFERROR(ROUND(J23*K23,4),"")</f>
        <v/>
      </c>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row>
    <row r="24" spans="1:120" s="5" customFormat="1" ht="16.95" customHeight="1" x14ac:dyDescent="0.7">
      <c r="A24" s="55"/>
      <c r="B24" s="56"/>
      <c r="C24" s="102"/>
      <c r="D24" s="103"/>
      <c r="E24" s="104"/>
      <c r="F24" s="105"/>
      <c r="G24" s="172"/>
      <c r="H24" s="172"/>
      <c r="I24" s="172"/>
      <c r="J24" s="11" t="str">
        <f t="shared" si="0"/>
        <v/>
      </c>
      <c r="K24" s="12">
        <f t="shared" si="1"/>
        <v>6.5717415115005475E-3</v>
      </c>
      <c r="L24" s="25" t="str">
        <f t="shared" si="2"/>
        <v/>
      </c>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row>
    <row r="25" spans="1:120" s="5" customFormat="1" ht="16.95" customHeight="1" x14ac:dyDescent="0.7">
      <c r="A25" s="55"/>
      <c r="B25" s="56"/>
      <c r="C25" s="102"/>
      <c r="D25" s="103"/>
      <c r="E25" s="104"/>
      <c r="F25" s="105"/>
      <c r="G25" s="172"/>
      <c r="H25" s="172"/>
      <c r="I25" s="172"/>
      <c r="J25" s="11" t="str">
        <f>IF(OR(ISBLANK(A25),ISBLANK(B25)),"",(B25-A25)+1)</f>
        <v/>
      </c>
      <c r="K25" s="12">
        <f t="shared" si="1"/>
        <v>6.5717415115005475E-3</v>
      </c>
      <c r="L25" s="25" t="str">
        <f t="shared" si="2"/>
        <v/>
      </c>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row>
    <row r="26" spans="1:120" s="5" customFormat="1" ht="16.95" customHeight="1" x14ac:dyDescent="0.7">
      <c r="A26" s="55"/>
      <c r="B26" s="56"/>
      <c r="C26" s="102"/>
      <c r="D26" s="103"/>
      <c r="E26" s="104"/>
      <c r="F26" s="105"/>
      <c r="G26" s="172"/>
      <c r="H26" s="172"/>
      <c r="I26" s="172"/>
      <c r="J26" s="11" t="str">
        <f t="shared" si="0"/>
        <v/>
      </c>
      <c r="K26" s="12">
        <f t="shared" si="1"/>
        <v>6.5717415115005475E-3</v>
      </c>
      <c r="L26" s="25" t="str">
        <f t="shared" si="2"/>
        <v/>
      </c>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row>
    <row r="27" spans="1:120" s="5" customFormat="1" ht="16.95" customHeight="1" x14ac:dyDescent="0.7">
      <c r="A27" s="55"/>
      <c r="B27" s="56"/>
      <c r="C27" s="102"/>
      <c r="D27" s="103"/>
      <c r="E27" s="104"/>
      <c r="F27" s="105"/>
      <c r="G27" s="172"/>
      <c r="H27" s="172"/>
      <c r="I27" s="172"/>
      <c r="J27" s="11" t="str">
        <f t="shared" si="0"/>
        <v/>
      </c>
      <c r="K27" s="12">
        <f t="shared" si="1"/>
        <v>6.5717415115005475E-3</v>
      </c>
      <c r="L27" s="25" t="str">
        <f t="shared" si="2"/>
        <v/>
      </c>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row>
    <row r="28" spans="1:120" s="5" customFormat="1" ht="16.95" customHeight="1" x14ac:dyDescent="0.7">
      <c r="A28" s="55"/>
      <c r="B28" s="56"/>
      <c r="C28" s="102"/>
      <c r="D28" s="103"/>
      <c r="E28" s="104"/>
      <c r="F28" s="105"/>
      <c r="G28" s="172"/>
      <c r="H28" s="172"/>
      <c r="I28" s="172"/>
      <c r="J28" s="11" t="str">
        <f t="shared" si="0"/>
        <v/>
      </c>
      <c r="K28" s="12">
        <f t="shared" si="1"/>
        <v>6.5717415115005475E-3</v>
      </c>
      <c r="L28" s="25" t="str">
        <f t="shared" si="2"/>
        <v/>
      </c>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row>
    <row r="29" spans="1:120" s="5" customFormat="1" ht="16.95" customHeight="1" x14ac:dyDescent="0.7">
      <c r="A29" s="55"/>
      <c r="B29" s="56"/>
      <c r="C29" s="102"/>
      <c r="D29" s="103"/>
      <c r="E29" s="104"/>
      <c r="F29" s="105"/>
      <c r="G29" s="172"/>
      <c r="H29" s="172"/>
      <c r="I29" s="172"/>
      <c r="J29" s="11" t="str">
        <f t="shared" si="0"/>
        <v/>
      </c>
      <c r="K29" s="12">
        <f t="shared" si="1"/>
        <v>6.5717415115005475E-3</v>
      </c>
      <c r="L29" s="25" t="str">
        <f t="shared" si="2"/>
        <v/>
      </c>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row>
    <row r="30" spans="1:120" s="5" customFormat="1" ht="16.95" customHeight="1" x14ac:dyDescent="0.7">
      <c r="A30" s="55"/>
      <c r="B30" s="56"/>
      <c r="C30" s="102"/>
      <c r="D30" s="103"/>
      <c r="E30" s="104"/>
      <c r="F30" s="105"/>
      <c r="G30" s="172"/>
      <c r="H30" s="172"/>
      <c r="I30" s="172"/>
      <c r="J30" s="11" t="str">
        <f t="shared" si="0"/>
        <v/>
      </c>
      <c r="K30" s="12">
        <f t="shared" si="1"/>
        <v>6.5717415115005475E-3</v>
      </c>
      <c r="L30" s="25" t="str">
        <f t="shared" si="2"/>
        <v/>
      </c>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row>
    <row r="31" spans="1:120" s="5" customFormat="1" ht="16.95" customHeight="1" x14ac:dyDescent="0.7">
      <c r="A31" s="55"/>
      <c r="B31" s="56"/>
      <c r="C31" s="102"/>
      <c r="D31" s="103"/>
      <c r="E31" s="104"/>
      <c r="F31" s="105"/>
      <c r="G31" s="172"/>
      <c r="H31" s="172"/>
      <c r="I31" s="172"/>
      <c r="J31" s="11" t="str">
        <f t="shared" si="0"/>
        <v/>
      </c>
      <c r="K31" s="12">
        <f t="shared" si="1"/>
        <v>6.5717415115005475E-3</v>
      </c>
      <c r="L31" s="25" t="str">
        <f t="shared" si="2"/>
        <v/>
      </c>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row>
    <row r="32" spans="1:120" s="5" customFormat="1" ht="16.95" customHeight="1" x14ac:dyDescent="0.7">
      <c r="A32" s="55"/>
      <c r="B32" s="56"/>
      <c r="C32" s="102"/>
      <c r="D32" s="103"/>
      <c r="E32" s="104"/>
      <c r="F32" s="105"/>
      <c r="G32" s="172"/>
      <c r="H32" s="172"/>
      <c r="I32" s="172"/>
      <c r="J32" s="11" t="str">
        <f t="shared" si="0"/>
        <v/>
      </c>
      <c r="K32" s="12">
        <f t="shared" si="1"/>
        <v>6.5717415115005475E-3</v>
      </c>
      <c r="L32" s="25" t="str">
        <f t="shared" si="2"/>
        <v/>
      </c>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row>
    <row r="33" spans="1:120" s="5" customFormat="1" ht="16.95" customHeight="1" x14ac:dyDescent="0.7">
      <c r="A33" s="55"/>
      <c r="B33" s="56"/>
      <c r="C33" s="102"/>
      <c r="D33" s="103"/>
      <c r="E33" s="104"/>
      <c r="F33" s="105"/>
      <c r="G33" s="172"/>
      <c r="H33" s="172"/>
      <c r="I33" s="172"/>
      <c r="J33" s="11" t="str">
        <f t="shared" si="0"/>
        <v/>
      </c>
      <c r="K33" s="12">
        <f t="shared" si="1"/>
        <v>6.5717415115005475E-3</v>
      </c>
      <c r="L33" s="25" t="str">
        <f t="shared" si="2"/>
        <v/>
      </c>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row>
    <row r="34" spans="1:120" s="5" customFormat="1" ht="16.95" customHeight="1" x14ac:dyDescent="0.7">
      <c r="A34" s="55"/>
      <c r="B34" s="56"/>
      <c r="C34" s="102"/>
      <c r="D34" s="103"/>
      <c r="E34" s="104"/>
      <c r="F34" s="105"/>
      <c r="G34" s="172"/>
      <c r="H34" s="172"/>
      <c r="I34" s="172"/>
      <c r="J34" s="11" t="str">
        <f>IF(OR(ISBLANK(A34),ISBLANK(B34)),"",(B34-A34)+1)</f>
        <v/>
      </c>
      <c r="K34" s="12">
        <f t="shared" si="1"/>
        <v>6.5717415115005475E-3</v>
      </c>
      <c r="L34" s="25" t="str">
        <f t="shared" si="2"/>
        <v/>
      </c>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row>
    <row r="35" spans="1:120" s="5" customFormat="1" ht="16.95" customHeight="1" x14ac:dyDescent="0.7">
      <c r="A35" s="55"/>
      <c r="B35" s="56"/>
      <c r="C35" s="102"/>
      <c r="D35" s="103"/>
      <c r="E35" s="104"/>
      <c r="F35" s="105"/>
      <c r="G35" s="172"/>
      <c r="H35" s="172"/>
      <c r="I35" s="172"/>
      <c r="J35" s="11" t="str">
        <f t="shared" si="0"/>
        <v/>
      </c>
      <c r="K35" s="12">
        <f t="shared" si="1"/>
        <v>6.5717415115005475E-3</v>
      </c>
      <c r="L35" s="25" t="str">
        <f t="shared" si="2"/>
        <v/>
      </c>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row>
    <row r="36" spans="1:120" s="6" customFormat="1" ht="44.55" customHeight="1" x14ac:dyDescent="0.7">
      <c r="A36" s="188" t="s">
        <v>51</v>
      </c>
      <c r="B36" s="189"/>
      <c r="C36" s="189"/>
      <c r="D36" s="189"/>
      <c r="E36" s="189"/>
      <c r="F36" s="189"/>
      <c r="G36" s="189"/>
      <c r="H36" s="189"/>
      <c r="I36" s="189"/>
      <c r="J36" s="189"/>
      <c r="K36" s="190"/>
      <c r="L36" s="27">
        <f>MIN(12,ROUND(SUM(L22:L35),4))</f>
        <v>0</v>
      </c>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row>
    <row r="37" spans="1:120" s="2" customFormat="1" ht="75" customHeight="1" x14ac:dyDescent="0.25">
      <c r="A37" s="107" t="s">
        <v>53</v>
      </c>
      <c r="B37" s="108"/>
      <c r="C37" s="108"/>
      <c r="D37" s="108"/>
      <c r="E37" s="108"/>
      <c r="F37" s="108"/>
      <c r="G37" s="108"/>
      <c r="H37" s="108"/>
      <c r="I37" s="108"/>
      <c r="J37" s="108"/>
      <c r="K37" s="109"/>
      <c r="L37" s="26">
        <v>20</v>
      </c>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row>
    <row r="38" spans="1:120" s="4" customFormat="1" ht="40.049999999999997" customHeight="1" x14ac:dyDescent="0.7">
      <c r="A38" s="23" t="s">
        <v>38</v>
      </c>
      <c r="B38" s="10" t="s">
        <v>48</v>
      </c>
      <c r="C38" s="121" t="s">
        <v>23</v>
      </c>
      <c r="D38" s="122"/>
      <c r="E38" s="121" t="s">
        <v>7</v>
      </c>
      <c r="F38" s="122"/>
      <c r="G38" s="121" t="s">
        <v>47</v>
      </c>
      <c r="H38" s="173"/>
      <c r="I38" s="122"/>
      <c r="J38" s="10" t="s">
        <v>20</v>
      </c>
      <c r="K38" s="10" t="s">
        <v>21</v>
      </c>
      <c r="L38" s="24" t="s">
        <v>22</v>
      </c>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row>
    <row r="39" spans="1:120" s="5" customFormat="1" ht="16.95" customHeight="1" x14ac:dyDescent="0.7">
      <c r="A39" s="55"/>
      <c r="B39" s="56"/>
      <c r="C39" s="102"/>
      <c r="D39" s="103"/>
      <c r="E39" s="104"/>
      <c r="F39" s="105"/>
      <c r="G39" s="171"/>
      <c r="H39" s="171"/>
      <c r="I39" s="171"/>
      <c r="J39" s="11" t="str">
        <f>IF(OR(ISBLANK(A39),ISBLANK(B39)),"",(B39-A39)+1)</f>
        <v/>
      </c>
      <c r="K39" s="12">
        <f>20/1826</f>
        <v>1.0952902519167579E-2</v>
      </c>
      <c r="L39" s="25" t="str">
        <f>IFERROR(ROUND(J39*K39,4),"")</f>
        <v/>
      </c>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row>
    <row r="40" spans="1:120" s="5" customFormat="1" ht="16.95" customHeight="1" x14ac:dyDescent="0.7">
      <c r="A40" s="55"/>
      <c r="B40" s="56"/>
      <c r="C40" s="102"/>
      <c r="D40" s="103"/>
      <c r="E40" s="104"/>
      <c r="F40" s="105"/>
      <c r="G40" s="102"/>
      <c r="H40" s="106"/>
      <c r="I40" s="103"/>
      <c r="J40" s="11" t="str">
        <f t="shared" ref="J40:J52" si="3">IF(OR(ISBLANK(A40),ISBLANK(B40)),"",(B40-A40)+1)</f>
        <v/>
      </c>
      <c r="K40" s="12">
        <f t="shared" ref="K40:K52" si="4">20/1826</f>
        <v>1.0952902519167579E-2</v>
      </c>
      <c r="L40" s="25" t="str">
        <f t="shared" ref="L40:L52" si="5">IFERROR(ROUND(J40*K40,4),"")</f>
        <v/>
      </c>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row>
    <row r="41" spans="1:120" s="5" customFormat="1" ht="16.95" customHeight="1" x14ac:dyDescent="0.7">
      <c r="A41" s="55"/>
      <c r="B41" s="56"/>
      <c r="C41" s="183"/>
      <c r="D41" s="184"/>
      <c r="E41" s="185"/>
      <c r="F41" s="186"/>
      <c r="G41" s="185"/>
      <c r="H41" s="187"/>
      <c r="I41" s="186"/>
      <c r="J41" s="11" t="str">
        <f t="shared" si="3"/>
        <v/>
      </c>
      <c r="K41" s="12">
        <f t="shared" si="4"/>
        <v>1.0952902519167579E-2</v>
      </c>
      <c r="L41" s="25" t="str">
        <f t="shared" si="5"/>
        <v/>
      </c>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row>
    <row r="42" spans="1:120" s="5" customFormat="1" ht="16.95" customHeight="1" x14ac:dyDescent="0.7">
      <c r="A42" s="55"/>
      <c r="B42" s="56"/>
      <c r="C42" s="183"/>
      <c r="D42" s="184"/>
      <c r="E42" s="185"/>
      <c r="F42" s="186"/>
      <c r="G42" s="185"/>
      <c r="H42" s="187"/>
      <c r="I42" s="186"/>
      <c r="J42" s="11" t="str">
        <f t="shared" si="3"/>
        <v/>
      </c>
      <c r="K42" s="12">
        <f t="shared" si="4"/>
        <v>1.0952902519167579E-2</v>
      </c>
      <c r="L42" s="25" t="str">
        <f t="shared" si="5"/>
        <v/>
      </c>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row>
    <row r="43" spans="1:120" s="5" customFormat="1" ht="16.95" customHeight="1" x14ac:dyDescent="0.7">
      <c r="A43" s="55"/>
      <c r="B43" s="56"/>
      <c r="C43" s="183"/>
      <c r="D43" s="184"/>
      <c r="E43" s="185"/>
      <c r="F43" s="186"/>
      <c r="G43" s="185"/>
      <c r="H43" s="187"/>
      <c r="I43" s="186"/>
      <c r="J43" s="11" t="str">
        <f t="shared" si="3"/>
        <v/>
      </c>
      <c r="K43" s="12">
        <f t="shared" si="4"/>
        <v>1.0952902519167579E-2</v>
      </c>
      <c r="L43" s="25" t="str">
        <f t="shared" si="5"/>
        <v/>
      </c>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row>
    <row r="44" spans="1:120" s="5" customFormat="1" ht="16.95" customHeight="1" x14ac:dyDescent="0.7">
      <c r="A44" s="55"/>
      <c r="B44" s="56"/>
      <c r="C44" s="183"/>
      <c r="D44" s="184"/>
      <c r="E44" s="185"/>
      <c r="F44" s="186"/>
      <c r="G44" s="185"/>
      <c r="H44" s="187"/>
      <c r="I44" s="186"/>
      <c r="J44" s="11" t="str">
        <f t="shared" si="3"/>
        <v/>
      </c>
      <c r="K44" s="12">
        <f t="shared" si="4"/>
        <v>1.0952902519167579E-2</v>
      </c>
      <c r="L44" s="25" t="str">
        <f t="shared" si="5"/>
        <v/>
      </c>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row>
    <row r="45" spans="1:120" s="5" customFormat="1" ht="16.95" customHeight="1" x14ac:dyDescent="0.7">
      <c r="A45" s="55"/>
      <c r="B45" s="56"/>
      <c r="C45" s="183"/>
      <c r="D45" s="184"/>
      <c r="E45" s="185"/>
      <c r="F45" s="186"/>
      <c r="G45" s="185"/>
      <c r="H45" s="187"/>
      <c r="I45" s="186"/>
      <c r="J45" s="11" t="str">
        <f t="shared" si="3"/>
        <v/>
      </c>
      <c r="K45" s="12">
        <f t="shared" si="4"/>
        <v>1.0952902519167579E-2</v>
      </c>
      <c r="L45" s="25" t="str">
        <f t="shared" si="5"/>
        <v/>
      </c>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row>
    <row r="46" spans="1:120" s="5" customFormat="1" ht="16.95" customHeight="1" x14ac:dyDescent="0.7">
      <c r="A46" s="55"/>
      <c r="B46" s="56"/>
      <c r="C46" s="183"/>
      <c r="D46" s="184"/>
      <c r="E46" s="185"/>
      <c r="F46" s="186"/>
      <c r="G46" s="185"/>
      <c r="H46" s="187"/>
      <c r="I46" s="186"/>
      <c r="J46" s="11" t="str">
        <f t="shared" si="3"/>
        <v/>
      </c>
      <c r="K46" s="12">
        <f t="shared" si="4"/>
        <v>1.0952902519167579E-2</v>
      </c>
      <c r="L46" s="25" t="str">
        <f t="shared" si="5"/>
        <v/>
      </c>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row>
    <row r="47" spans="1:120" s="5" customFormat="1" ht="16.95" customHeight="1" x14ac:dyDescent="0.7">
      <c r="A47" s="55"/>
      <c r="B47" s="56"/>
      <c r="C47" s="183"/>
      <c r="D47" s="184"/>
      <c r="E47" s="185"/>
      <c r="F47" s="186"/>
      <c r="G47" s="185"/>
      <c r="H47" s="187"/>
      <c r="I47" s="186"/>
      <c r="J47" s="11" t="str">
        <f t="shared" si="3"/>
        <v/>
      </c>
      <c r="K47" s="12">
        <f t="shared" si="4"/>
        <v>1.0952902519167579E-2</v>
      </c>
      <c r="L47" s="25" t="str">
        <f t="shared" si="5"/>
        <v/>
      </c>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row>
    <row r="48" spans="1:120" s="5" customFormat="1" ht="16.95" customHeight="1" x14ac:dyDescent="0.7">
      <c r="A48" s="55"/>
      <c r="B48" s="56"/>
      <c r="C48" s="183"/>
      <c r="D48" s="184"/>
      <c r="E48" s="185"/>
      <c r="F48" s="186"/>
      <c r="G48" s="185"/>
      <c r="H48" s="187"/>
      <c r="I48" s="186"/>
      <c r="J48" s="11" t="str">
        <f t="shared" si="3"/>
        <v/>
      </c>
      <c r="K48" s="12">
        <f t="shared" si="4"/>
        <v>1.0952902519167579E-2</v>
      </c>
      <c r="L48" s="25" t="str">
        <f t="shared" si="5"/>
        <v/>
      </c>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row>
    <row r="49" spans="1:120" s="5" customFormat="1" ht="16.95" customHeight="1" x14ac:dyDescent="0.7">
      <c r="A49" s="55"/>
      <c r="B49" s="56"/>
      <c r="C49" s="183"/>
      <c r="D49" s="184"/>
      <c r="E49" s="185"/>
      <c r="F49" s="186"/>
      <c r="G49" s="185"/>
      <c r="H49" s="187"/>
      <c r="I49" s="186"/>
      <c r="J49" s="11" t="str">
        <f t="shared" si="3"/>
        <v/>
      </c>
      <c r="K49" s="12">
        <f t="shared" si="4"/>
        <v>1.0952902519167579E-2</v>
      </c>
      <c r="L49" s="25" t="str">
        <f t="shared" si="5"/>
        <v/>
      </c>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row>
    <row r="50" spans="1:120" s="5" customFormat="1" ht="16.95" customHeight="1" x14ac:dyDescent="0.7">
      <c r="A50" s="55"/>
      <c r="B50" s="56"/>
      <c r="C50" s="183"/>
      <c r="D50" s="184"/>
      <c r="E50" s="185"/>
      <c r="F50" s="186"/>
      <c r="G50" s="185"/>
      <c r="H50" s="187"/>
      <c r="I50" s="186"/>
      <c r="J50" s="11" t="str">
        <f t="shared" si="3"/>
        <v/>
      </c>
      <c r="K50" s="12">
        <f t="shared" si="4"/>
        <v>1.0952902519167579E-2</v>
      </c>
      <c r="L50" s="25" t="str">
        <f t="shared" si="5"/>
        <v/>
      </c>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row>
    <row r="51" spans="1:120" s="5" customFormat="1" ht="16.95" customHeight="1" x14ac:dyDescent="0.7">
      <c r="A51" s="55"/>
      <c r="B51" s="56"/>
      <c r="C51" s="183"/>
      <c r="D51" s="184"/>
      <c r="E51" s="185"/>
      <c r="F51" s="186"/>
      <c r="G51" s="185"/>
      <c r="H51" s="187"/>
      <c r="I51" s="186"/>
      <c r="J51" s="11" t="str">
        <f t="shared" si="3"/>
        <v/>
      </c>
      <c r="K51" s="12">
        <f t="shared" si="4"/>
        <v>1.0952902519167579E-2</v>
      </c>
      <c r="L51" s="25" t="str">
        <f t="shared" si="5"/>
        <v/>
      </c>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row>
    <row r="52" spans="1:120" s="5" customFormat="1" ht="16.95" customHeight="1" x14ac:dyDescent="0.7">
      <c r="A52" s="55"/>
      <c r="B52" s="56"/>
      <c r="C52" s="183"/>
      <c r="D52" s="184"/>
      <c r="E52" s="185"/>
      <c r="F52" s="186"/>
      <c r="G52" s="185"/>
      <c r="H52" s="187"/>
      <c r="I52" s="186"/>
      <c r="J52" s="11" t="str">
        <f t="shared" si="3"/>
        <v/>
      </c>
      <c r="K52" s="12">
        <f t="shared" si="4"/>
        <v>1.0952902519167579E-2</v>
      </c>
      <c r="L52" s="25" t="str">
        <f t="shared" si="5"/>
        <v/>
      </c>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row>
    <row r="53" spans="1:120" s="5" customFormat="1" ht="44.55" customHeight="1" x14ac:dyDescent="0.7">
      <c r="A53" s="191" t="s">
        <v>54</v>
      </c>
      <c r="B53" s="192"/>
      <c r="C53" s="192"/>
      <c r="D53" s="192"/>
      <c r="E53" s="192"/>
      <c r="F53" s="192"/>
      <c r="G53" s="192"/>
      <c r="H53" s="192"/>
      <c r="I53" s="192"/>
      <c r="J53" s="192"/>
      <c r="K53" s="193"/>
      <c r="L53" s="27">
        <f>MIN(20,ROUND(SUM(L39:L52),4))</f>
        <v>0</v>
      </c>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row>
    <row r="54" spans="1:120" s="7" customFormat="1" ht="67.8" customHeight="1" x14ac:dyDescent="0.25">
      <c r="A54" s="197" t="s">
        <v>55</v>
      </c>
      <c r="B54" s="198"/>
      <c r="C54" s="198"/>
      <c r="D54" s="198"/>
      <c r="E54" s="198"/>
      <c r="F54" s="198"/>
      <c r="G54" s="198"/>
      <c r="H54" s="198"/>
      <c r="I54" s="198"/>
      <c r="J54" s="198"/>
      <c r="K54" s="199"/>
      <c r="L54" s="26">
        <v>8</v>
      </c>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row>
    <row r="55" spans="1:120" s="4" customFormat="1" ht="49.2" customHeight="1" x14ac:dyDescent="0.7">
      <c r="A55" s="23" t="s">
        <v>38</v>
      </c>
      <c r="B55" s="10" t="s">
        <v>48</v>
      </c>
      <c r="C55" s="194" t="s">
        <v>23</v>
      </c>
      <c r="D55" s="195"/>
      <c r="E55" s="194" t="s">
        <v>7</v>
      </c>
      <c r="F55" s="195"/>
      <c r="G55" s="194" t="s">
        <v>47</v>
      </c>
      <c r="H55" s="196"/>
      <c r="I55" s="195"/>
      <c r="J55" s="10" t="s">
        <v>20</v>
      </c>
      <c r="K55" s="10" t="s">
        <v>21</v>
      </c>
      <c r="L55" s="24" t="s">
        <v>22</v>
      </c>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row>
    <row r="56" spans="1:120" s="5" customFormat="1" ht="16.95" customHeight="1" x14ac:dyDescent="0.7">
      <c r="A56" s="55"/>
      <c r="B56" s="56"/>
      <c r="C56" s="102"/>
      <c r="D56" s="103"/>
      <c r="E56" s="104"/>
      <c r="F56" s="105"/>
      <c r="G56" s="102"/>
      <c r="H56" s="106"/>
      <c r="I56" s="103"/>
      <c r="J56" s="11" t="str">
        <f>IF(OR(ISBLANK(A56),ISBLANK(B56)),"",(B56-A56)+1)</f>
        <v/>
      </c>
      <c r="K56" s="12">
        <f>8/1826</f>
        <v>4.3811610076670317E-3</v>
      </c>
      <c r="L56" s="25" t="str">
        <f>IFERROR(ROUND(J56*K56,4),"")</f>
        <v/>
      </c>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row>
    <row r="57" spans="1:120" s="5" customFormat="1" ht="16.95" customHeight="1" x14ac:dyDescent="0.7">
      <c r="A57" s="55"/>
      <c r="B57" s="56"/>
      <c r="C57" s="102"/>
      <c r="D57" s="103"/>
      <c r="E57" s="104"/>
      <c r="F57" s="105"/>
      <c r="G57" s="102"/>
      <c r="H57" s="106"/>
      <c r="I57" s="103"/>
      <c r="J57" s="11" t="str">
        <f t="shared" ref="J57:J69" si="6">IF(OR(ISBLANK(A57),ISBLANK(B57)),"",(B57-A57)+1)</f>
        <v/>
      </c>
      <c r="K57" s="12">
        <f t="shared" ref="K57:K69" si="7">8/1826</f>
        <v>4.3811610076670317E-3</v>
      </c>
      <c r="L57" s="25" t="str">
        <f t="shared" ref="L57:L69" si="8">IFERROR(ROUND(J57*K57,4),"")</f>
        <v/>
      </c>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row>
    <row r="58" spans="1:120" s="5" customFormat="1" ht="16.95" customHeight="1" x14ac:dyDescent="0.7">
      <c r="A58" s="55"/>
      <c r="B58" s="56"/>
      <c r="C58" s="183"/>
      <c r="D58" s="184"/>
      <c r="E58" s="185"/>
      <c r="F58" s="186"/>
      <c r="G58" s="185"/>
      <c r="H58" s="187"/>
      <c r="I58" s="186"/>
      <c r="J58" s="11" t="str">
        <f t="shared" si="6"/>
        <v/>
      </c>
      <c r="K58" s="12">
        <f t="shared" si="7"/>
        <v>4.3811610076670317E-3</v>
      </c>
      <c r="L58" s="25" t="str">
        <f t="shared" si="8"/>
        <v/>
      </c>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row>
    <row r="59" spans="1:120" s="5" customFormat="1" ht="16.95" customHeight="1" x14ac:dyDescent="0.7">
      <c r="A59" s="55"/>
      <c r="B59" s="56"/>
      <c r="C59" s="183"/>
      <c r="D59" s="184"/>
      <c r="E59" s="185"/>
      <c r="F59" s="186"/>
      <c r="G59" s="185"/>
      <c r="H59" s="187"/>
      <c r="I59" s="186"/>
      <c r="J59" s="11" t="str">
        <f t="shared" si="6"/>
        <v/>
      </c>
      <c r="K59" s="12">
        <f t="shared" si="7"/>
        <v>4.3811610076670317E-3</v>
      </c>
      <c r="L59" s="25" t="str">
        <f t="shared" si="8"/>
        <v/>
      </c>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row>
    <row r="60" spans="1:120" s="5" customFormat="1" ht="16.95" customHeight="1" x14ac:dyDescent="0.7">
      <c r="A60" s="55"/>
      <c r="B60" s="56"/>
      <c r="C60" s="183"/>
      <c r="D60" s="184"/>
      <c r="E60" s="185"/>
      <c r="F60" s="186"/>
      <c r="G60" s="185"/>
      <c r="H60" s="187"/>
      <c r="I60" s="186"/>
      <c r="J60" s="11" t="str">
        <f t="shared" si="6"/>
        <v/>
      </c>
      <c r="K60" s="12">
        <f t="shared" si="7"/>
        <v>4.3811610076670317E-3</v>
      </c>
      <c r="L60" s="25" t="str">
        <f t="shared" si="8"/>
        <v/>
      </c>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row>
    <row r="61" spans="1:120" s="5" customFormat="1" ht="16.95" customHeight="1" x14ac:dyDescent="0.7">
      <c r="A61" s="55"/>
      <c r="B61" s="56"/>
      <c r="C61" s="183"/>
      <c r="D61" s="184"/>
      <c r="E61" s="185"/>
      <c r="F61" s="186"/>
      <c r="G61" s="185"/>
      <c r="H61" s="187"/>
      <c r="I61" s="186"/>
      <c r="J61" s="11" t="str">
        <f t="shared" si="6"/>
        <v/>
      </c>
      <c r="K61" s="12">
        <f t="shared" si="7"/>
        <v>4.3811610076670317E-3</v>
      </c>
      <c r="L61" s="25" t="str">
        <f t="shared" si="8"/>
        <v/>
      </c>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row>
    <row r="62" spans="1:120" s="5" customFormat="1" ht="16.95" customHeight="1" x14ac:dyDescent="0.7">
      <c r="A62" s="55"/>
      <c r="B62" s="56"/>
      <c r="C62" s="183"/>
      <c r="D62" s="184"/>
      <c r="E62" s="185"/>
      <c r="F62" s="186"/>
      <c r="G62" s="185"/>
      <c r="H62" s="187"/>
      <c r="I62" s="186"/>
      <c r="J62" s="11" t="str">
        <f t="shared" si="6"/>
        <v/>
      </c>
      <c r="K62" s="12">
        <f t="shared" si="7"/>
        <v>4.3811610076670317E-3</v>
      </c>
      <c r="L62" s="25" t="str">
        <f t="shared" si="8"/>
        <v/>
      </c>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row>
    <row r="63" spans="1:120" s="5" customFormat="1" ht="16.95" customHeight="1" x14ac:dyDescent="0.7">
      <c r="A63" s="55"/>
      <c r="B63" s="56"/>
      <c r="C63" s="183"/>
      <c r="D63" s="184"/>
      <c r="E63" s="185"/>
      <c r="F63" s="186"/>
      <c r="G63" s="185"/>
      <c r="H63" s="187"/>
      <c r="I63" s="186"/>
      <c r="J63" s="11" t="str">
        <f t="shared" si="6"/>
        <v/>
      </c>
      <c r="K63" s="12">
        <f t="shared" si="7"/>
        <v>4.3811610076670317E-3</v>
      </c>
      <c r="L63" s="25" t="str">
        <f t="shared" si="8"/>
        <v/>
      </c>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row>
    <row r="64" spans="1:120" s="5" customFormat="1" ht="16.95" customHeight="1" x14ac:dyDescent="0.7">
      <c r="A64" s="55"/>
      <c r="B64" s="56"/>
      <c r="C64" s="183"/>
      <c r="D64" s="184"/>
      <c r="E64" s="185"/>
      <c r="F64" s="186"/>
      <c r="G64" s="185"/>
      <c r="H64" s="187"/>
      <c r="I64" s="186"/>
      <c r="J64" s="11" t="str">
        <f t="shared" si="6"/>
        <v/>
      </c>
      <c r="K64" s="12">
        <f t="shared" si="7"/>
        <v>4.3811610076670317E-3</v>
      </c>
      <c r="L64" s="25" t="str">
        <f t="shared" si="8"/>
        <v/>
      </c>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row>
    <row r="65" spans="1:120" s="5" customFormat="1" ht="16.95" customHeight="1" x14ac:dyDescent="0.7">
      <c r="A65" s="55"/>
      <c r="B65" s="56"/>
      <c r="C65" s="183"/>
      <c r="D65" s="184"/>
      <c r="E65" s="185"/>
      <c r="F65" s="186"/>
      <c r="G65" s="185"/>
      <c r="H65" s="187"/>
      <c r="I65" s="186"/>
      <c r="J65" s="11" t="str">
        <f t="shared" si="6"/>
        <v/>
      </c>
      <c r="K65" s="12">
        <f t="shared" si="7"/>
        <v>4.3811610076670317E-3</v>
      </c>
      <c r="L65" s="25" t="str">
        <f t="shared" si="8"/>
        <v/>
      </c>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row>
    <row r="66" spans="1:120" s="5" customFormat="1" ht="16.95" customHeight="1" x14ac:dyDescent="0.7">
      <c r="A66" s="55"/>
      <c r="B66" s="56"/>
      <c r="C66" s="183"/>
      <c r="D66" s="184"/>
      <c r="E66" s="185"/>
      <c r="F66" s="186"/>
      <c r="G66" s="185"/>
      <c r="H66" s="187"/>
      <c r="I66" s="186"/>
      <c r="J66" s="11" t="str">
        <f t="shared" si="6"/>
        <v/>
      </c>
      <c r="K66" s="12">
        <f t="shared" si="7"/>
        <v>4.3811610076670317E-3</v>
      </c>
      <c r="L66" s="25" t="str">
        <f t="shared" si="8"/>
        <v/>
      </c>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row>
    <row r="67" spans="1:120" s="5" customFormat="1" ht="16.95" customHeight="1" x14ac:dyDescent="0.7">
      <c r="A67" s="55"/>
      <c r="B67" s="56"/>
      <c r="C67" s="183"/>
      <c r="D67" s="184"/>
      <c r="E67" s="185"/>
      <c r="F67" s="186"/>
      <c r="G67" s="185"/>
      <c r="H67" s="187"/>
      <c r="I67" s="186"/>
      <c r="J67" s="11" t="str">
        <f t="shared" si="6"/>
        <v/>
      </c>
      <c r="K67" s="12">
        <f t="shared" si="7"/>
        <v>4.3811610076670317E-3</v>
      </c>
      <c r="L67" s="25" t="str">
        <f t="shared" si="8"/>
        <v/>
      </c>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row>
    <row r="68" spans="1:120" s="5" customFormat="1" ht="16.95" customHeight="1" x14ac:dyDescent="0.7">
      <c r="A68" s="55"/>
      <c r="B68" s="56"/>
      <c r="C68" s="183"/>
      <c r="D68" s="184"/>
      <c r="E68" s="185"/>
      <c r="F68" s="186"/>
      <c r="G68" s="185"/>
      <c r="H68" s="187"/>
      <c r="I68" s="186"/>
      <c r="J68" s="11" t="str">
        <f t="shared" si="6"/>
        <v/>
      </c>
      <c r="K68" s="12">
        <f t="shared" si="7"/>
        <v>4.3811610076670317E-3</v>
      </c>
      <c r="L68" s="25" t="str">
        <f t="shared" si="8"/>
        <v/>
      </c>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row>
    <row r="69" spans="1:120" s="5" customFormat="1" ht="16.95" customHeight="1" x14ac:dyDescent="0.7">
      <c r="A69" s="55"/>
      <c r="B69" s="56"/>
      <c r="C69" s="183"/>
      <c r="D69" s="184"/>
      <c r="E69" s="185"/>
      <c r="F69" s="186"/>
      <c r="G69" s="185"/>
      <c r="H69" s="187"/>
      <c r="I69" s="186"/>
      <c r="J69" s="11" t="str">
        <f t="shared" si="6"/>
        <v/>
      </c>
      <c r="K69" s="12">
        <f t="shared" si="7"/>
        <v>4.3811610076670317E-3</v>
      </c>
      <c r="L69" s="25" t="str">
        <f t="shared" si="8"/>
        <v/>
      </c>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row>
    <row r="70" spans="1:120" s="6" customFormat="1" ht="43.95" customHeight="1" x14ac:dyDescent="0.7">
      <c r="A70" s="206" t="s">
        <v>56</v>
      </c>
      <c r="B70" s="207"/>
      <c r="C70" s="207"/>
      <c r="D70" s="207"/>
      <c r="E70" s="207"/>
      <c r="F70" s="207"/>
      <c r="G70" s="207"/>
      <c r="H70" s="207"/>
      <c r="I70" s="207"/>
      <c r="J70" s="207"/>
      <c r="K70" s="208"/>
      <c r="L70" s="57">
        <f>MIN(8,ROUND(SUM(L56:L69),4))</f>
        <v>0</v>
      </c>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row>
    <row r="71" spans="1:120" s="2" customFormat="1" ht="52.95" customHeight="1" x14ac:dyDescent="0.25">
      <c r="A71" s="209" t="s">
        <v>33</v>
      </c>
      <c r="B71" s="210"/>
      <c r="C71" s="210"/>
      <c r="D71" s="210"/>
      <c r="E71" s="210"/>
      <c r="F71" s="210"/>
      <c r="G71" s="210"/>
      <c r="H71" s="210"/>
      <c r="I71" s="210"/>
      <c r="J71" s="210"/>
      <c r="K71" s="210"/>
      <c r="L71" s="57">
        <f>MIN(40,ROUND(SUM(L36+L53+L70),4))</f>
        <v>0</v>
      </c>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c r="DL71" s="59"/>
      <c r="DM71" s="59"/>
      <c r="DN71" s="59"/>
      <c r="DO71" s="59"/>
      <c r="DP71" s="59"/>
    </row>
    <row r="72" spans="1:120" s="8" customFormat="1" ht="24" x14ac:dyDescent="0.25">
      <c r="A72" s="28"/>
      <c r="B72" s="13"/>
      <c r="C72" s="13"/>
      <c r="D72" s="13"/>
      <c r="E72" s="13"/>
      <c r="F72" s="13"/>
      <c r="G72" s="13"/>
      <c r="H72" s="13"/>
      <c r="I72" s="13"/>
      <c r="J72" s="13"/>
      <c r="K72" s="13"/>
      <c r="L72" s="29"/>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row>
    <row r="73" spans="1:120" s="6" customFormat="1" ht="49.8" customHeight="1" x14ac:dyDescent="0.85">
      <c r="A73" s="30"/>
      <c r="B73" s="31" t="s">
        <v>24</v>
      </c>
      <c r="C73" s="203"/>
      <c r="D73" s="203"/>
      <c r="E73" s="203"/>
      <c r="F73" s="203"/>
      <c r="G73" s="32" t="s">
        <v>25</v>
      </c>
      <c r="H73" s="53"/>
      <c r="I73" s="15"/>
      <c r="J73" s="15"/>
      <c r="K73" s="15"/>
      <c r="L73" s="34"/>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row>
    <row r="74" spans="1:120" s="9" customFormat="1" ht="48.6" customHeight="1" x14ac:dyDescent="0.7">
      <c r="A74" s="35"/>
      <c r="B74" s="201"/>
      <c r="C74" s="201"/>
      <c r="D74" s="201"/>
      <c r="E74" s="201"/>
      <c r="F74" s="201"/>
      <c r="G74" s="201"/>
      <c r="H74" s="201"/>
      <c r="I74" s="201"/>
      <c r="J74" s="201"/>
      <c r="K74" s="201"/>
      <c r="L74" s="34"/>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row>
    <row r="75" spans="1:120" s="6" customFormat="1" ht="142.19999999999999" customHeight="1" x14ac:dyDescent="0.7">
      <c r="A75" s="30"/>
      <c r="B75" s="202" t="s">
        <v>113</v>
      </c>
      <c r="C75" s="202"/>
      <c r="D75" s="202"/>
      <c r="E75" s="202"/>
      <c r="F75" s="202"/>
      <c r="G75" s="202"/>
      <c r="H75" s="202"/>
      <c r="I75" s="202"/>
      <c r="J75" s="202"/>
      <c r="K75" s="202"/>
      <c r="L75" s="34"/>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row>
    <row r="76" spans="1:120" s="6" customFormat="1" ht="24" x14ac:dyDescent="0.85">
      <c r="A76" s="30"/>
      <c r="B76" s="36"/>
      <c r="C76" s="36"/>
      <c r="D76" s="36"/>
      <c r="E76" s="36"/>
      <c r="F76" s="36"/>
      <c r="G76" s="36"/>
      <c r="L76" s="37"/>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row>
    <row r="77" spans="1:120" s="6" customFormat="1" ht="24" x14ac:dyDescent="0.85">
      <c r="A77" s="30"/>
      <c r="B77" s="36"/>
      <c r="C77" s="38" t="s">
        <v>26</v>
      </c>
      <c r="D77" s="204"/>
      <c r="E77" s="204"/>
      <c r="F77" s="39" t="s">
        <v>27</v>
      </c>
      <c r="G77" s="39"/>
      <c r="L77" s="37"/>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row>
    <row r="78" spans="1:120" s="6" customFormat="1" ht="24" x14ac:dyDescent="0.85">
      <c r="A78" s="30"/>
      <c r="B78" s="36"/>
      <c r="C78" s="39"/>
      <c r="D78" s="39"/>
      <c r="E78" s="39"/>
      <c r="F78" s="39"/>
      <c r="G78" s="39"/>
      <c r="L78" s="37"/>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row>
    <row r="79" spans="1:120" s="6" customFormat="1" ht="24" x14ac:dyDescent="0.85">
      <c r="A79" s="30"/>
      <c r="C79" s="33"/>
      <c r="D79" s="40" t="s">
        <v>28</v>
      </c>
      <c r="E79" s="33"/>
      <c r="F79" s="205" t="s">
        <v>98</v>
      </c>
      <c r="G79" s="205"/>
      <c r="H79" s="41"/>
      <c r="I79" s="42"/>
      <c r="L79" s="37"/>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row>
    <row r="80" spans="1:120" s="6" customFormat="1" ht="24" x14ac:dyDescent="0.85">
      <c r="A80" s="30"/>
      <c r="B80" s="36"/>
      <c r="C80" s="39"/>
      <c r="D80" s="39"/>
      <c r="E80" s="39"/>
      <c r="F80" s="39"/>
      <c r="G80" s="39"/>
      <c r="L80" s="37"/>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row>
    <row r="81" spans="1:120" s="6" customFormat="1" ht="24" x14ac:dyDescent="0.85">
      <c r="A81" s="30"/>
      <c r="B81" s="36"/>
      <c r="C81" s="43"/>
      <c r="D81" s="44"/>
      <c r="E81" s="45" t="s">
        <v>29</v>
      </c>
      <c r="F81" s="44"/>
      <c r="G81" s="39"/>
      <c r="I81" s="46"/>
      <c r="J81" s="46"/>
      <c r="L81" s="37"/>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row>
    <row r="82" spans="1:120" s="6" customFormat="1" ht="122.4" customHeight="1" thickBot="1" x14ac:dyDescent="0.75">
      <c r="A82" s="47"/>
      <c r="B82" s="48"/>
      <c r="C82" s="49" t="s">
        <v>30</v>
      </c>
      <c r="D82" s="50"/>
      <c r="E82" s="200"/>
      <c r="F82" s="200"/>
      <c r="G82" s="200"/>
      <c r="H82" s="51"/>
      <c r="I82" s="51"/>
      <c r="J82" s="48"/>
      <c r="K82" s="48"/>
      <c r="L82" s="5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row>
    <row r="83" spans="1:120" s="62" customFormat="1" ht="15" customHeight="1" x14ac:dyDescent="0.85">
      <c r="B83" s="66"/>
      <c r="C83" s="66"/>
      <c r="D83" s="66"/>
      <c r="E83" s="66"/>
      <c r="F83" s="66"/>
      <c r="G83" s="66"/>
      <c r="H83" s="66"/>
      <c r="I83" s="66"/>
      <c r="J83" s="66"/>
      <c r="K83" s="66"/>
      <c r="L83" s="67"/>
    </row>
    <row r="84" spans="1:120" s="59" customFormat="1" x14ac:dyDescent="0.25">
      <c r="A84" s="68"/>
    </row>
    <row r="85" spans="1:120" s="59" customFormat="1" x14ac:dyDescent="0.25"/>
    <row r="86" spans="1:120" s="59" customFormat="1" x14ac:dyDescent="0.25"/>
    <row r="87" spans="1:120" s="59" customFormat="1" x14ac:dyDescent="0.25"/>
    <row r="88" spans="1:120" s="59" customFormat="1" x14ac:dyDescent="0.25"/>
    <row r="89" spans="1:120" s="59" customFormat="1" x14ac:dyDescent="0.25"/>
    <row r="90" spans="1:120" s="59" customFormat="1" x14ac:dyDescent="0.25"/>
    <row r="91" spans="1:120" s="59" customFormat="1" x14ac:dyDescent="0.25"/>
    <row r="92" spans="1:120" s="59" customFormat="1" x14ac:dyDescent="0.25"/>
    <row r="93" spans="1:120" s="59" customFormat="1" x14ac:dyDescent="0.25"/>
    <row r="94" spans="1:120" s="59" customFormat="1" x14ac:dyDescent="0.25"/>
    <row r="95" spans="1:120" s="59" customFormat="1" x14ac:dyDescent="0.25"/>
    <row r="96" spans="1:120" s="59" customFormat="1" x14ac:dyDescent="0.25"/>
    <row r="97" s="59" customFormat="1" x14ac:dyDescent="0.25"/>
    <row r="98" s="59" customFormat="1" x14ac:dyDescent="0.25"/>
    <row r="99" s="59" customFormat="1" x14ac:dyDescent="0.25"/>
    <row r="100" s="59" customFormat="1" x14ac:dyDescent="0.25"/>
    <row r="101" s="59" customFormat="1" x14ac:dyDescent="0.25"/>
    <row r="102" s="59" customFormat="1" x14ac:dyDescent="0.25"/>
    <row r="103" s="59" customFormat="1" x14ac:dyDescent="0.25"/>
    <row r="104" s="59" customFormat="1" x14ac:dyDescent="0.25"/>
    <row r="105" s="59" customFormat="1" x14ac:dyDescent="0.25"/>
    <row r="106" s="59" customFormat="1" x14ac:dyDescent="0.25"/>
    <row r="107" s="59" customFormat="1" x14ac:dyDescent="0.25"/>
    <row r="108" s="59" customFormat="1" x14ac:dyDescent="0.25"/>
    <row r="109" s="59" customFormat="1" x14ac:dyDescent="0.25"/>
    <row r="110" s="59" customFormat="1" x14ac:dyDescent="0.25"/>
    <row r="111" s="59" customFormat="1" x14ac:dyDescent="0.25"/>
    <row r="112" s="59" customFormat="1" x14ac:dyDescent="0.25"/>
    <row r="113" s="59" customFormat="1" x14ac:dyDescent="0.25"/>
    <row r="114" s="59" customFormat="1" x14ac:dyDescent="0.25"/>
    <row r="115" s="59" customFormat="1" x14ac:dyDescent="0.25"/>
    <row r="116" s="59" customFormat="1" x14ac:dyDescent="0.25"/>
    <row r="117" s="59" customFormat="1" x14ac:dyDescent="0.25"/>
    <row r="118" s="59" customFormat="1" x14ac:dyDescent="0.25"/>
    <row r="119" s="59" customFormat="1" x14ac:dyDescent="0.25"/>
    <row r="120" s="59" customFormat="1" x14ac:dyDescent="0.25"/>
    <row r="121" s="59" customFormat="1" x14ac:dyDescent="0.25"/>
    <row r="122" s="59" customFormat="1" x14ac:dyDescent="0.25"/>
    <row r="123" s="59" customFormat="1" x14ac:dyDescent="0.25"/>
    <row r="124" s="59" customFormat="1" x14ac:dyDescent="0.25"/>
    <row r="125" s="59" customFormat="1" x14ac:dyDescent="0.25"/>
    <row r="126" s="59" customFormat="1" x14ac:dyDescent="0.25"/>
    <row r="127" s="59" customFormat="1" x14ac:dyDescent="0.25"/>
    <row r="128" s="59" customFormat="1" x14ac:dyDescent="0.25"/>
    <row r="129" s="59" customFormat="1" x14ac:dyDescent="0.25"/>
    <row r="130" s="59" customFormat="1" x14ac:dyDescent="0.25"/>
    <row r="131" s="59" customFormat="1" x14ac:dyDescent="0.25"/>
    <row r="132" s="59" customFormat="1" x14ac:dyDescent="0.25"/>
    <row r="133" s="59" customFormat="1" x14ac:dyDescent="0.25"/>
    <row r="134" s="59" customFormat="1" x14ac:dyDescent="0.25"/>
    <row r="135" s="59" customFormat="1" x14ac:dyDescent="0.25"/>
    <row r="136" s="59" customFormat="1" x14ac:dyDescent="0.25"/>
    <row r="137" s="59" customFormat="1" x14ac:dyDescent="0.25"/>
    <row r="138" s="59" customFormat="1" x14ac:dyDescent="0.25"/>
    <row r="139" s="59" customFormat="1" x14ac:dyDescent="0.25"/>
    <row r="140" s="59" customFormat="1" x14ac:dyDescent="0.25"/>
    <row r="141" s="59" customFormat="1" x14ac:dyDescent="0.25"/>
    <row r="142" s="59" customFormat="1" x14ac:dyDescent="0.25"/>
    <row r="143" s="59" customFormat="1" x14ac:dyDescent="0.25"/>
    <row r="144" s="59" customFormat="1" x14ac:dyDescent="0.25"/>
    <row r="145" s="59" customFormat="1" x14ac:dyDescent="0.25"/>
    <row r="146" s="59" customFormat="1" x14ac:dyDescent="0.25"/>
    <row r="147" s="59" customFormat="1" x14ac:dyDescent="0.25"/>
    <row r="148" s="59" customFormat="1" x14ac:dyDescent="0.25"/>
    <row r="149" s="59" customFormat="1" x14ac:dyDescent="0.25"/>
    <row r="150" s="59" customFormat="1" x14ac:dyDescent="0.25"/>
    <row r="151" s="59" customFormat="1" x14ac:dyDescent="0.25"/>
    <row r="152" s="59" customFormat="1" x14ac:dyDescent="0.25"/>
    <row r="153" s="59" customFormat="1" x14ac:dyDescent="0.25"/>
    <row r="154" s="59" customFormat="1" x14ac:dyDescent="0.25"/>
    <row r="155" s="59" customFormat="1" x14ac:dyDescent="0.25"/>
    <row r="156" s="59" customFormat="1" x14ac:dyDescent="0.25"/>
    <row r="157" s="59" customFormat="1" x14ac:dyDescent="0.25"/>
    <row r="158" s="59" customFormat="1" x14ac:dyDescent="0.25"/>
    <row r="159" s="59" customFormat="1" x14ac:dyDescent="0.25"/>
    <row r="160" s="59" customFormat="1" x14ac:dyDescent="0.25"/>
    <row r="161" s="59" customFormat="1" x14ac:dyDescent="0.25"/>
    <row r="162" s="59" customFormat="1" x14ac:dyDescent="0.25"/>
    <row r="163" s="59" customFormat="1" x14ac:dyDescent="0.25"/>
    <row r="164" s="59" customFormat="1" x14ac:dyDescent="0.25"/>
    <row r="165" s="59" customFormat="1" x14ac:dyDescent="0.25"/>
    <row r="166" s="59" customFormat="1" x14ac:dyDescent="0.25"/>
    <row r="167" s="59" customFormat="1" x14ac:dyDescent="0.25"/>
    <row r="168" s="59" customFormat="1" x14ac:dyDescent="0.25"/>
    <row r="169" s="59" customFormat="1" x14ac:dyDescent="0.25"/>
    <row r="170" s="59" customFormat="1" x14ac:dyDescent="0.25"/>
    <row r="171" s="59" customFormat="1" x14ac:dyDescent="0.25"/>
    <row r="172" s="59" customFormat="1" x14ac:dyDescent="0.25"/>
    <row r="173" s="59" customFormat="1" x14ac:dyDescent="0.25"/>
    <row r="174" s="59" customFormat="1" x14ac:dyDescent="0.25"/>
    <row r="175" s="59" customFormat="1" x14ac:dyDescent="0.25"/>
    <row r="176" s="59" customFormat="1" x14ac:dyDescent="0.25"/>
    <row r="177" s="59" customFormat="1" x14ac:dyDescent="0.25"/>
    <row r="178" s="59" customFormat="1" x14ac:dyDescent="0.25"/>
    <row r="179" s="59" customFormat="1" x14ac:dyDescent="0.25"/>
    <row r="180" s="59" customFormat="1" x14ac:dyDescent="0.25"/>
    <row r="181" s="59" customFormat="1" x14ac:dyDescent="0.25"/>
    <row r="182" s="59" customFormat="1" x14ac:dyDescent="0.25"/>
    <row r="183" s="59" customFormat="1" x14ac:dyDescent="0.25"/>
    <row r="184" s="59" customFormat="1" x14ac:dyDescent="0.25"/>
    <row r="185" s="59" customFormat="1" x14ac:dyDescent="0.25"/>
    <row r="186" s="59" customFormat="1" x14ac:dyDescent="0.25"/>
    <row r="187" s="59" customFormat="1" x14ac:dyDescent="0.25"/>
    <row r="188" s="59" customFormat="1" x14ac:dyDescent="0.25"/>
    <row r="189" s="59" customFormat="1" x14ac:dyDescent="0.25"/>
    <row r="190" s="59" customFormat="1" x14ac:dyDescent="0.25"/>
    <row r="191" s="59" customFormat="1" x14ac:dyDescent="0.25"/>
    <row r="192" s="59" customFormat="1" x14ac:dyDescent="0.25"/>
    <row r="193" s="59" customFormat="1" x14ac:dyDescent="0.25"/>
    <row r="194" s="59" customFormat="1" x14ac:dyDescent="0.25"/>
    <row r="195" s="59" customFormat="1" x14ac:dyDescent="0.25"/>
    <row r="196" s="59" customFormat="1" x14ac:dyDescent="0.25"/>
    <row r="197" s="59" customFormat="1" x14ac:dyDescent="0.25"/>
    <row r="198" s="59" customFormat="1" x14ac:dyDescent="0.25"/>
    <row r="199" s="59" customFormat="1" x14ac:dyDescent="0.25"/>
    <row r="200" s="59" customFormat="1" x14ac:dyDescent="0.25"/>
    <row r="201" s="59" customFormat="1" x14ac:dyDescent="0.25"/>
    <row r="202" s="59" customFormat="1" x14ac:dyDescent="0.25"/>
    <row r="203" s="59" customFormat="1" x14ac:dyDescent="0.25"/>
    <row r="204" s="59" customFormat="1" x14ac:dyDescent="0.25"/>
    <row r="205" s="59" customFormat="1" x14ac:dyDescent="0.25"/>
    <row r="206" s="59" customFormat="1" x14ac:dyDescent="0.25"/>
    <row r="207" s="59" customFormat="1" x14ac:dyDescent="0.25"/>
    <row r="208" s="59" customFormat="1" x14ac:dyDescent="0.25"/>
    <row r="209" s="59" customFormat="1" x14ac:dyDescent="0.25"/>
    <row r="210" s="59" customFormat="1" x14ac:dyDescent="0.25"/>
    <row r="211" s="59" customFormat="1" x14ac:dyDescent="0.25"/>
    <row r="212" s="59" customFormat="1" x14ac:dyDescent="0.25"/>
    <row r="213" s="59" customFormat="1" x14ac:dyDescent="0.25"/>
    <row r="214" s="59" customFormat="1" x14ac:dyDescent="0.25"/>
  </sheetData>
  <sheetProtection algorithmName="SHA-512" hashValue="b7GBCiP9KnfMY80oWDulhoy74rqzlSgHou/VwKRceWyKJyxoaxVEJUxY1aiz672Xc/aLPU4/c6H4BBr4pEcBOw==" saltValue="V1b8HtoY7dMTUm2JonkYw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73:F73"/>
    <mergeCell ref="D77:E77"/>
    <mergeCell ref="F79:G79"/>
    <mergeCell ref="C69:D69"/>
    <mergeCell ref="E69:F69"/>
    <mergeCell ref="G69:I69"/>
    <mergeCell ref="A70:K70"/>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que el puesto al que aplica. "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3/06/2020 y el 22/06/2025 y no deben solaparse las distintas etapas." prompt="Si actualmente está como trabajador en INECO la fecha final será 22/06/2025 y no se podrán solapar etapas en las mismas fechas." sqref="B22:B35 B39:B52 B56:B69" xr:uid="{FC220232-3103-4E2D-AC7A-22462D0BEF57}">
      <formula1>44005</formula1>
      <formula2>45830</formula2>
    </dataValidation>
    <dataValidation type="date" allowBlank="1" showInputMessage="1" showErrorMessage="1" errorTitle="Fecha fuera de plazo" error="Las fechas deben estar comprendidas entre el 23/06/2020 y el 22/06/2025 y no deben solaparse las distintas etapas." prompt="La fecha inicial debe ser 23/06/2020 o posterior y no se podrán solapar etapas en las mismas fechas." sqref="A39:A52 A22:A35 A56:A69" xr:uid="{3A055FBD-70A4-46FA-9078-B31736523D0C}">
      <formula1>44005</formula1>
      <formula2>45830</formula2>
    </dataValidation>
    <dataValidation allowBlank="1" showInputMessage="1" showErrorMessage="1" prompt="Los trabajadores de INECO, deben volver a indicar en Méritos 3) la experiencia referida en Méritos 2) con las 4 funciones o las etapas indicadas en méritos 1) cuando sea el mismo puesto pero con 2 o 3 funciones. " sqref="A54:K54" xr:uid="{0AB5C93E-9135-402B-8067-714AD9413D8E}"/>
    <dataValidation allowBlank="1" showInputMessage="1" showErrorMessage="1" prompt="Indicar el nombre y apellidos" sqref="C73:F73" xr:uid="{A0C08149-80B0-4038-B070-0B58275D095F}"/>
    <dataValidation allowBlank="1" showInputMessage="1" showErrorMessage="1" prompt="Indicar la ciudad en la que se firma" sqref="D77:E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prompt="Solo se consignará la experiencia en este apartado donde el puesto sea el mismo que en el punto 1.6, la misma unidad organizativa o equivalene y se cumplan las 4 funciones. Las funciones se indicarán con el número 1,2,3 y 4." sqref="G39:I52" xr:uid="{30C840EB-F493-4239-8FC0-DAAEA9705DB6}"/>
    <dataValidation allowBlank="1" showDropDown="1" showInputMessage="1" showErrorMessage="1" sqref="A10:B10" xr:uid="{D9D3CC4E-D00E-40AC-9E18-CF17A2478BA6}"/>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1E15C-0097-44F4-AC4E-AD5793248149}">
  <sheetPr>
    <pageSetUpPr fitToPage="1"/>
  </sheetPr>
  <dimension ref="A1:F520"/>
  <sheetViews>
    <sheetView showGridLines="0" zoomScale="70" zoomScaleNormal="70" workbookViewId="0">
      <pane xSplit="1" ySplit="1" topLeftCell="B2" activePane="bottomRight" state="frozen"/>
      <selection pane="topRight" activeCell="D6" sqref="D6"/>
      <selection pane="bottomLeft" activeCell="A7" sqref="A7"/>
      <selection pane="bottomRight" activeCell="H6" sqref="H6"/>
    </sheetView>
  </sheetViews>
  <sheetFormatPr baseColWidth="10" defaultColWidth="17.44140625" defaultRowHeight="14.4" x14ac:dyDescent="0.3"/>
  <cols>
    <col min="1" max="1" width="31.109375" style="72" customWidth="1"/>
    <col min="2" max="2" width="48.77734375" style="72" customWidth="1"/>
    <col min="3" max="3" width="31.109375" style="72" customWidth="1"/>
    <col min="4" max="4" width="71.21875" style="72" customWidth="1"/>
    <col min="5" max="5" width="18.88671875" style="71" customWidth="1"/>
    <col min="6" max="6" width="58.6640625" style="73" customWidth="1"/>
    <col min="7" max="16384" width="17.44140625" style="71"/>
  </cols>
  <sheetData>
    <row r="1" spans="1:6" s="76" customFormat="1" ht="49.2" customHeight="1" x14ac:dyDescent="0.25">
      <c r="A1" s="74" t="s">
        <v>60</v>
      </c>
      <c r="B1" s="74" t="s">
        <v>61</v>
      </c>
      <c r="C1" s="74" t="s">
        <v>57</v>
      </c>
      <c r="D1" s="74" t="s">
        <v>58</v>
      </c>
      <c r="E1" s="74" t="s">
        <v>59</v>
      </c>
      <c r="F1" s="75" t="s">
        <v>62</v>
      </c>
    </row>
    <row r="2" spans="1:6" ht="50.1" customHeight="1" x14ac:dyDescent="0.3">
      <c r="A2" s="70" t="s">
        <v>643</v>
      </c>
      <c r="B2" s="77" t="s">
        <v>70</v>
      </c>
      <c r="C2" s="77" t="s">
        <v>495</v>
      </c>
      <c r="D2" s="77" t="s">
        <v>644</v>
      </c>
      <c r="E2" s="77" t="s">
        <v>8</v>
      </c>
      <c r="F2" s="78" t="s">
        <v>645</v>
      </c>
    </row>
    <row r="3" spans="1:6" ht="50.1" customHeight="1" x14ac:dyDescent="0.3">
      <c r="A3" s="70" t="s">
        <v>129</v>
      </c>
      <c r="B3" s="77" t="s">
        <v>69</v>
      </c>
      <c r="C3" s="77" t="s">
        <v>45</v>
      </c>
      <c r="D3" s="77" t="s">
        <v>130</v>
      </c>
      <c r="E3" s="77" t="s">
        <v>8</v>
      </c>
      <c r="F3" s="79" t="s">
        <v>131</v>
      </c>
    </row>
    <row r="4" spans="1:6" ht="50.1" customHeight="1" x14ac:dyDescent="0.3">
      <c r="A4" s="70" t="s">
        <v>646</v>
      </c>
      <c r="B4" s="80" t="s">
        <v>69</v>
      </c>
      <c r="C4" s="77" t="s">
        <v>6</v>
      </c>
      <c r="D4" s="77" t="s">
        <v>647</v>
      </c>
      <c r="E4" s="77" t="s">
        <v>8</v>
      </c>
      <c r="F4" s="79" t="s">
        <v>648</v>
      </c>
    </row>
    <row r="5" spans="1:6" ht="50.1" customHeight="1" x14ac:dyDescent="0.3">
      <c r="A5" s="70" t="s">
        <v>649</v>
      </c>
      <c r="B5" s="77" t="s">
        <v>70</v>
      </c>
      <c r="C5" s="77" t="s">
        <v>6</v>
      </c>
      <c r="D5" s="77" t="s">
        <v>650</v>
      </c>
      <c r="E5" s="77" t="s">
        <v>651</v>
      </c>
      <c r="F5" s="81" t="s">
        <v>652</v>
      </c>
    </row>
    <row r="6" spans="1:6" ht="50.1" customHeight="1" x14ac:dyDescent="0.3">
      <c r="A6" s="70" t="s">
        <v>653</v>
      </c>
      <c r="B6" s="77" t="s">
        <v>185</v>
      </c>
      <c r="C6" s="77" t="s">
        <v>5</v>
      </c>
      <c r="D6" s="77" t="s">
        <v>654</v>
      </c>
      <c r="E6" s="77" t="s">
        <v>8</v>
      </c>
      <c r="F6" s="79" t="s">
        <v>655</v>
      </c>
    </row>
    <row r="7" spans="1:6" ht="50.1" customHeight="1" x14ac:dyDescent="0.3">
      <c r="A7" s="70" t="s">
        <v>656</v>
      </c>
      <c r="B7" s="80" t="s">
        <v>68</v>
      </c>
      <c r="C7" s="80" t="s">
        <v>100</v>
      </c>
      <c r="D7" s="80" t="s">
        <v>657</v>
      </c>
      <c r="E7" s="77" t="s">
        <v>8</v>
      </c>
      <c r="F7" s="82" t="s">
        <v>658</v>
      </c>
    </row>
    <row r="8" spans="1:6" ht="50.1" customHeight="1" x14ac:dyDescent="0.3">
      <c r="A8" s="70" t="s">
        <v>659</v>
      </c>
      <c r="B8" s="77" t="s">
        <v>69</v>
      </c>
      <c r="C8" s="77" t="s">
        <v>3</v>
      </c>
      <c r="D8" s="77" t="s">
        <v>660</v>
      </c>
      <c r="E8" s="77" t="s">
        <v>8</v>
      </c>
      <c r="F8" s="79" t="s">
        <v>661</v>
      </c>
    </row>
    <row r="9" spans="1:6" ht="50.1" customHeight="1" x14ac:dyDescent="0.3">
      <c r="A9" s="70" t="s">
        <v>662</v>
      </c>
      <c r="B9" s="80" t="s">
        <v>185</v>
      </c>
      <c r="C9" s="80" t="s">
        <v>150</v>
      </c>
      <c r="D9" s="80" t="s">
        <v>663</v>
      </c>
      <c r="E9" s="77" t="s">
        <v>8</v>
      </c>
      <c r="F9" s="83" t="s">
        <v>664</v>
      </c>
    </row>
    <row r="10" spans="1:6" ht="50.1" customHeight="1" x14ac:dyDescent="0.3">
      <c r="A10" s="70" t="s">
        <v>665</v>
      </c>
      <c r="B10" s="77" t="s">
        <v>666</v>
      </c>
      <c r="C10" s="77" t="s">
        <v>3</v>
      </c>
      <c r="D10" s="77" t="s">
        <v>667</v>
      </c>
      <c r="E10" s="77" t="s">
        <v>8</v>
      </c>
      <c r="F10" s="79" t="s">
        <v>668</v>
      </c>
    </row>
    <row r="11" spans="1:6" ht="50.1" customHeight="1" x14ac:dyDescent="0.3">
      <c r="A11" s="70" t="s">
        <v>669</v>
      </c>
      <c r="B11" s="77" t="s">
        <v>73</v>
      </c>
      <c r="C11" s="77" t="s">
        <v>3</v>
      </c>
      <c r="D11" s="77" t="s">
        <v>670</v>
      </c>
      <c r="E11" s="77" t="s">
        <v>8</v>
      </c>
      <c r="F11" s="79" t="s">
        <v>671</v>
      </c>
    </row>
    <row r="12" spans="1:6" ht="50.1" customHeight="1" x14ac:dyDescent="0.3">
      <c r="A12" s="70" t="s">
        <v>672</v>
      </c>
      <c r="B12" s="77" t="s">
        <v>50</v>
      </c>
      <c r="C12" s="77" t="s">
        <v>45</v>
      </c>
      <c r="D12" s="80" t="s">
        <v>217</v>
      </c>
      <c r="E12" s="77" t="s">
        <v>8</v>
      </c>
      <c r="F12" s="79" t="s">
        <v>673</v>
      </c>
    </row>
    <row r="13" spans="1:6" ht="50.1" customHeight="1" x14ac:dyDescent="0.3">
      <c r="A13" s="70" t="s">
        <v>674</v>
      </c>
      <c r="B13" s="77" t="s">
        <v>71</v>
      </c>
      <c r="C13" s="77" t="s">
        <v>5</v>
      </c>
      <c r="D13" s="77" t="s">
        <v>675</v>
      </c>
      <c r="E13" s="77" t="s">
        <v>8</v>
      </c>
      <c r="F13" s="81" t="s">
        <v>676</v>
      </c>
    </row>
    <row r="14" spans="1:6" ht="50.1" customHeight="1" x14ac:dyDescent="0.3">
      <c r="A14" s="70" t="s">
        <v>677</v>
      </c>
      <c r="B14" s="77" t="s">
        <v>73</v>
      </c>
      <c r="C14" s="77" t="s">
        <v>4</v>
      </c>
      <c r="D14" s="77" t="s">
        <v>678</v>
      </c>
      <c r="E14" s="77" t="s">
        <v>8</v>
      </c>
      <c r="F14" s="79" t="s">
        <v>679</v>
      </c>
    </row>
    <row r="15" spans="1:6" ht="50.1" customHeight="1" x14ac:dyDescent="0.3">
      <c r="A15" s="70" t="s">
        <v>680</v>
      </c>
      <c r="B15" s="77" t="s">
        <v>84</v>
      </c>
      <c r="C15" s="84" t="s">
        <v>3</v>
      </c>
      <c r="D15" s="85" t="s">
        <v>289</v>
      </c>
      <c r="E15" s="77" t="s">
        <v>103</v>
      </c>
      <c r="F15" s="86" t="s">
        <v>681</v>
      </c>
    </row>
    <row r="16" spans="1:6" ht="50.1" customHeight="1" x14ac:dyDescent="0.3">
      <c r="A16" s="70" t="s">
        <v>682</v>
      </c>
      <c r="B16" s="77" t="s">
        <v>84</v>
      </c>
      <c r="C16" s="84" t="s">
        <v>6</v>
      </c>
      <c r="D16" s="85" t="s">
        <v>105</v>
      </c>
      <c r="E16" s="77" t="s">
        <v>8</v>
      </c>
      <c r="F16" s="81" t="s">
        <v>683</v>
      </c>
    </row>
    <row r="17" spans="1:6" ht="50.1" customHeight="1" x14ac:dyDescent="0.3">
      <c r="A17" s="70" t="s">
        <v>684</v>
      </c>
      <c r="B17" s="77" t="s">
        <v>84</v>
      </c>
      <c r="C17" s="84" t="s">
        <v>82</v>
      </c>
      <c r="D17" s="85" t="s">
        <v>685</v>
      </c>
      <c r="E17" s="77" t="s">
        <v>63</v>
      </c>
      <c r="F17" s="81" t="s">
        <v>686</v>
      </c>
    </row>
    <row r="18" spans="1:6" ht="50.1" customHeight="1" x14ac:dyDescent="0.3">
      <c r="A18" s="70" t="s">
        <v>687</v>
      </c>
      <c r="B18" s="77" t="s">
        <v>84</v>
      </c>
      <c r="C18" s="84" t="s">
        <v>3</v>
      </c>
      <c r="D18" s="85" t="s">
        <v>688</v>
      </c>
      <c r="E18" s="77" t="s">
        <v>64</v>
      </c>
      <c r="F18" s="81" t="s">
        <v>689</v>
      </c>
    </row>
    <row r="19" spans="1:6" ht="50.1" customHeight="1" x14ac:dyDescent="0.3">
      <c r="A19" s="70" t="s">
        <v>690</v>
      </c>
      <c r="B19" s="77" t="s">
        <v>84</v>
      </c>
      <c r="C19" s="84" t="s">
        <v>82</v>
      </c>
      <c r="D19" s="85" t="s">
        <v>85</v>
      </c>
      <c r="E19" s="77" t="s">
        <v>691</v>
      </c>
      <c r="F19" s="86" t="s">
        <v>692</v>
      </c>
    </row>
    <row r="20" spans="1:6" ht="50.1" customHeight="1" x14ac:dyDescent="0.3">
      <c r="A20" s="70" t="s">
        <v>693</v>
      </c>
      <c r="B20" s="77" t="s">
        <v>84</v>
      </c>
      <c r="C20" s="84" t="s">
        <v>82</v>
      </c>
      <c r="D20" s="85" t="s">
        <v>85</v>
      </c>
      <c r="E20" s="77" t="s">
        <v>8</v>
      </c>
      <c r="F20" s="81" t="s">
        <v>692</v>
      </c>
    </row>
    <row r="21" spans="1:6" ht="50.1" customHeight="1" x14ac:dyDescent="0.3">
      <c r="A21" s="70" t="s">
        <v>694</v>
      </c>
      <c r="B21" s="77" t="s">
        <v>84</v>
      </c>
      <c r="C21" s="80" t="s">
        <v>3</v>
      </c>
      <c r="D21" s="77" t="s">
        <v>289</v>
      </c>
      <c r="E21" s="77" t="s">
        <v>67</v>
      </c>
      <c r="F21" s="79" t="s">
        <v>681</v>
      </c>
    </row>
    <row r="22" spans="1:6" ht="50.1" customHeight="1" x14ac:dyDescent="0.3">
      <c r="A22" s="70" t="s">
        <v>695</v>
      </c>
      <c r="B22" s="77" t="s">
        <v>84</v>
      </c>
      <c r="C22" s="80" t="s">
        <v>82</v>
      </c>
      <c r="D22" s="77" t="s">
        <v>85</v>
      </c>
      <c r="E22" s="77" t="s">
        <v>8</v>
      </c>
      <c r="F22" s="79" t="s">
        <v>686</v>
      </c>
    </row>
    <row r="23" spans="1:6" ht="50.1" customHeight="1" x14ac:dyDescent="0.3">
      <c r="A23" s="70" t="s">
        <v>696</v>
      </c>
      <c r="B23" s="77" t="s">
        <v>84</v>
      </c>
      <c r="C23" s="80" t="s">
        <v>3</v>
      </c>
      <c r="D23" s="77" t="s">
        <v>697</v>
      </c>
      <c r="E23" s="77" t="s">
        <v>67</v>
      </c>
      <c r="F23" s="79" t="s">
        <v>698</v>
      </c>
    </row>
    <row r="24" spans="1:6" ht="50.1" customHeight="1" x14ac:dyDescent="0.3">
      <c r="A24" s="70" t="s">
        <v>699</v>
      </c>
      <c r="B24" s="77" t="s">
        <v>84</v>
      </c>
      <c r="C24" s="80" t="s">
        <v>3</v>
      </c>
      <c r="D24" s="77" t="s">
        <v>105</v>
      </c>
      <c r="E24" s="77" t="s">
        <v>64</v>
      </c>
      <c r="F24" s="79" t="s">
        <v>698</v>
      </c>
    </row>
    <row r="25" spans="1:6" ht="50.1" customHeight="1" x14ac:dyDescent="0.3">
      <c r="A25" s="70" t="s">
        <v>700</v>
      </c>
      <c r="B25" s="77" t="s">
        <v>84</v>
      </c>
      <c r="C25" s="80" t="s">
        <v>3</v>
      </c>
      <c r="D25" s="77" t="s">
        <v>685</v>
      </c>
      <c r="E25" s="77" t="s">
        <v>63</v>
      </c>
      <c r="F25" s="79" t="s">
        <v>701</v>
      </c>
    </row>
    <row r="26" spans="1:6" ht="50.1" customHeight="1" x14ac:dyDescent="0.3">
      <c r="A26" s="70" t="s">
        <v>702</v>
      </c>
      <c r="B26" s="77" t="s">
        <v>80</v>
      </c>
      <c r="C26" s="77" t="s">
        <v>5</v>
      </c>
      <c r="D26" s="77" t="s">
        <v>81</v>
      </c>
      <c r="E26" s="77" t="s">
        <v>8</v>
      </c>
      <c r="F26" s="79" t="s">
        <v>703</v>
      </c>
    </row>
    <row r="27" spans="1:6" ht="50.1" customHeight="1" x14ac:dyDescent="0.3">
      <c r="A27" s="70" t="s">
        <v>704</v>
      </c>
      <c r="B27" s="77" t="s">
        <v>78</v>
      </c>
      <c r="C27" s="77" t="s">
        <v>45</v>
      </c>
      <c r="D27" s="80" t="s">
        <v>79</v>
      </c>
      <c r="E27" s="77" t="s">
        <v>103</v>
      </c>
      <c r="F27" s="79" t="s">
        <v>705</v>
      </c>
    </row>
    <row r="28" spans="1:6" ht="50.1" customHeight="1" x14ac:dyDescent="0.3">
      <c r="A28" s="70" t="s">
        <v>706</v>
      </c>
      <c r="B28" s="77" t="s">
        <v>78</v>
      </c>
      <c r="C28" s="80" t="s">
        <v>45</v>
      </c>
      <c r="D28" s="77" t="s">
        <v>79</v>
      </c>
      <c r="E28" s="77" t="s">
        <v>707</v>
      </c>
      <c r="F28" s="79" t="s">
        <v>708</v>
      </c>
    </row>
    <row r="29" spans="1:6" ht="50.1" customHeight="1" x14ac:dyDescent="0.3">
      <c r="A29" s="70" t="s">
        <v>709</v>
      </c>
      <c r="B29" s="77" t="s">
        <v>75</v>
      </c>
      <c r="C29" s="77" t="s">
        <v>3</v>
      </c>
      <c r="D29" s="80" t="s">
        <v>710</v>
      </c>
      <c r="E29" s="77" t="s">
        <v>8</v>
      </c>
      <c r="F29" s="79" t="s">
        <v>711</v>
      </c>
    </row>
    <row r="30" spans="1:6" ht="50.1" customHeight="1" x14ac:dyDescent="0.3">
      <c r="A30" s="70" t="s">
        <v>712</v>
      </c>
      <c r="B30" s="77" t="s">
        <v>87</v>
      </c>
      <c r="C30" s="77" t="s">
        <v>4</v>
      </c>
      <c r="D30" s="80" t="s">
        <v>713</v>
      </c>
      <c r="E30" s="77" t="s">
        <v>8</v>
      </c>
      <c r="F30" s="81" t="s">
        <v>714</v>
      </c>
    </row>
    <row r="31" spans="1:6" ht="50.1" customHeight="1" x14ac:dyDescent="0.3">
      <c r="A31" s="70" t="s">
        <v>715</v>
      </c>
      <c r="B31" s="77" t="s">
        <v>87</v>
      </c>
      <c r="C31" s="77" t="s">
        <v>4</v>
      </c>
      <c r="D31" s="80" t="s">
        <v>713</v>
      </c>
      <c r="E31" s="77" t="s">
        <v>8</v>
      </c>
      <c r="F31" s="79" t="s">
        <v>714</v>
      </c>
    </row>
    <row r="32" spans="1:6" ht="50.1" customHeight="1" x14ac:dyDescent="0.3">
      <c r="A32" s="70" t="s">
        <v>716</v>
      </c>
      <c r="B32" s="77" t="s">
        <v>90</v>
      </c>
      <c r="C32" s="77" t="s">
        <v>4</v>
      </c>
      <c r="D32" s="80" t="s">
        <v>717</v>
      </c>
      <c r="E32" s="77" t="s">
        <v>8</v>
      </c>
      <c r="F32" s="79" t="s">
        <v>718</v>
      </c>
    </row>
    <row r="33" spans="1:6" ht="50.1" customHeight="1" x14ac:dyDescent="0.3">
      <c r="A33" s="70" t="s">
        <v>719</v>
      </c>
      <c r="B33" s="77" t="s">
        <v>91</v>
      </c>
      <c r="C33" s="77" t="s">
        <v>6</v>
      </c>
      <c r="D33" s="77" t="s">
        <v>720</v>
      </c>
      <c r="E33" s="77" t="s">
        <v>67</v>
      </c>
      <c r="F33" s="81" t="s">
        <v>721</v>
      </c>
    </row>
    <row r="34" spans="1:6" ht="50.1" customHeight="1" x14ac:dyDescent="0.3">
      <c r="A34" s="70" t="s">
        <v>722</v>
      </c>
      <c r="B34" s="77" t="s">
        <v>109</v>
      </c>
      <c r="C34" s="77" t="s">
        <v>82</v>
      </c>
      <c r="D34" s="77" t="s">
        <v>723</v>
      </c>
      <c r="E34" s="77" t="s">
        <v>8</v>
      </c>
      <c r="F34" s="79" t="s">
        <v>724</v>
      </c>
    </row>
    <row r="35" spans="1:6" ht="50.1" customHeight="1" x14ac:dyDescent="0.3">
      <c r="A35" s="70" t="s">
        <v>725</v>
      </c>
      <c r="B35" s="77" t="s">
        <v>109</v>
      </c>
      <c r="C35" s="77" t="s">
        <v>3</v>
      </c>
      <c r="D35" s="77" t="s">
        <v>726</v>
      </c>
      <c r="E35" s="77" t="s">
        <v>727</v>
      </c>
      <c r="F35" s="79" t="s">
        <v>728</v>
      </c>
    </row>
    <row r="36" spans="1:6" ht="50.1" customHeight="1" x14ac:dyDescent="0.3">
      <c r="A36" s="70" t="s">
        <v>729</v>
      </c>
      <c r="B36" s="77" t="s">
        <v>388</v>
      </c>
      <c r="C36" s="77" t="s">
        <v>730</v>
      </c>
      <c r="D36" s="77" t="s">
        <v>731</v>
      </c>
      <c r="E36" s="77" t="s">
        <v>8</v>
      </c>
      <c r="F36" s="82" t="s">
        <v>732</v>
      </c>
    </row>
    <row r="37" spans="1:6" ht="50.1" customHeight="1" x14ac:dyDescent="0.3">
      <c r="A37" s="70" t="s">
        <v>733</v>
      </c>
      <c r="B37" s="77" t="s">
        <v>388</v>
      </c>
      <c r="C37" s="77" t="s">
        <v>150</v>
      </c>
      <c r="D37" s="77" t="s">
        <v>731</v>
      </c>
      <c r="E37" s="77" t="s">
        <v>8</v>
      </c>
      <c r="F37" s="82" t="s">
        <v>732</v>
      </c>
    </row>
    <row r="38" spans="1:6" ht="50.1" customHeight="1" x14ac:dyDescent="0.3">
      <c r="A38" s="70" t="s">
        <v>734</v>
      </c>
      <c r="B38" s="77" t="s">
        <v>388</v>
      </c>
      <c r="C38" s="77" t="s">
        <v>3</v>
      </c>
      <c r="D38" s="77" t="s">
        <v>735</v>
      </c>
      <c r="E38" s="77" t="s">
        <v>8</v>
      </c>
      <c r="F38" s="79" t="s">
        <v>736</v>
      </c>
    </row>
    <row r="39" spans="1:6" ht="50.1" customHeight="1" x14ac:dyDescent="0.3">
      <c r="A39" s="70" t="s">
        <v>737</v>
      </c>
      <c r="B39" s="77" t="s">
        <v>388</v>
      </c>
      <c r="C39" s="77" t="s">
        <v>3</v>
      </c>
      <c r="D39" s="77" t="s">
        <v>738</v>
      </c>
      <c r="E39" s="77" t="s">
        <v>8</v>
      </c>
      <c r="F39" s="79" t="s">
        <v>736</v>
      </c>
    </row>
    <row r="40" spans="1:6" ht="50.1" customHeight="1" x14ac:dyDescent="0.3">
      <c r="A40" s="70" t="s">
        <v>739</v>
      </c>
      <c r="B40" s="77" t="s">
        <v>388</v>
      </c>
      <c r="C40" s="77" t="s">
        <v>4</v>
      </c>
      <c r="D40" s="77" t="s">
        <v>740</v>
      </c>
      <c r="E40" s="77" t="s">
        <v>8</v>
      </c>
      <c r="F40" s="81" t="s">
        <v>741</v>
      </c>
    </row>
    <row r="41" spans="1:6" ht="50.1" customHeight="1" x14ac:dyDescent="0.3">
      <c r="A41" s="70" t="s">
        <v>742</v>
      </c>
      <c r="B41" s="77" t="s">
        <v>394</v>
      </c>
      <c r="C41" s="77" t="s">
        <v>3</v>
      </c>
      <c r="D41" s="77" t="s">
        <v>743</v>
      </c>
      <c r="E41" s="77" t="s">
        <v>8</v>
      </c>
      <c r="F41" s="79" t="s">
        <v>744</v>
      </c>
    </row>
    <row r="42" spans="1:6" ht="50.1" customHeight="1" x14ac:dyDescent="0.3">
      <c r="A42" s="70" t="s">
        <v>745</v>
      </c>
      <c r="B42" s="77" t="s">
        <v>394</v>
      </c>
      <c r="C42" s="77" t="s">
        <v>3</v>
      </c>
      <c r="D42" s="77" t="s">
        <v>746</v>
      </c>
      <c r="E42" s="77" t="s">
        <v>8</v>
      </c>
      <c r="F42" s="79" t="s">
        <v>747</v>
      </c>
    </row>
    <row r="43" spans="1:6" ht="50.1" customHeight="1" x14ac:dyDescent="0.3">
      <c r="A43" s="70" t="s">
        <v>748</v>
      </c>
      <c r="B43" s="77" t="s">
        <v>394</v>
      </c>
      <c r="C43" s="77" t="s">
        <v>3</v>
      </c>
      <c r="D43" s="77" t="s">
        <v>749</v>
      </c>
      <c r="E43" s="77" t="s">
        <v>8</v>
      </c>
      <c r="F43" s="79" t="s">
        <v>750</v>
      </c>
    </row>
    <row r="44" spans="1:6" ht="50.1" customHeight="1" x14ac:dyDescent="0.3">
      <c r="A44" s="70" t="s">
        <v>751</v>
      </c>
      <c r="B44" s="77" t="s">
        <v>134</v>
      </c>
      <c r="C44" s="77" t="s">
        <v>4</v>
      </c>
      <c r="D44" s="77" t="s">
        <v>752</v>
      </c>
      <c r="E44" s="77" t="s">
        <v>8</v>
      </c>
      <c r="F44" s="81" t="s">
        <v>753</v>
      </c>
    </row>
    <row r="45" spans="1:6" ht="50.1" customHeight="1" x14ac:dyDescent="0.3">
      <c r="A45" s="70" t="s">
        <v>132</v>
      </c>
      <c r="B45" s="77" t="s">
        <v>134</v>
      </c>
      <c r="C45" s="77" t="s">
        <v>3</v>
      </c>
      <c r="D45" s="77" t="s">
        <v>133</v>
      </c>
      <c r="E45" s="77" t="s">
        <v>8</v>
      </c>
      <c r="F45" s="79" t="s">
        <v>135</v>
      </c>
    </row>
    <row r="46" spans="1:6" ht="50.1" customHeight="1" x14ac:dyDescent="0.3">
      <c r="A46" s="70" t="s">
        <v>136</v>
      </c>
      <c r="B46" s="77" t="s">
        <v>134</v>
      </c>
      <c r="C46" s="77" t="s">
        <v>3</v>
      </c>
      <c r="D46" s="77" t="s">
        <v>133</v>
      </c>
      <c r="E46" s="77" t="s">
        <v>8</v>
      </c>
      <c r="F46" s="79" t="s">
        <v>137</v>
      </c>
    </row>
    <row r="47" spans="1:6" ht="50.1" customHeight="1" x14ac:dyDescent="0.3">
      <c r="A47" s="70" t="s">
        <v>754</v>
      </c>
      <c r="B47" s="77" t="s">
        <v>107</v>
      </c>
      <c r="C47" s="77" t="s">
        <v>4</v>
      </c>
      <c r="D47" s="77" t="s">
        <v>755</v>
      </c>
      <c r="E47" s="77" t="s">
        <v>8</v>
      </c>
      <c r="F47" s="79" t="s">
        <v>756</v>
      </c>
    </row>
    <row r="48" spans="1:6" ht="50.1" customHeight="1" x14ac:dyDescent="0.3">
      <c r="A48" s="70" t="s">
        <v>138</v>
      </c>
      <c r="B48" s="77" t="s">
        <v>108</v>
      </c>
      <c r="C48" s="77" t="s">
        <v>6</v>
      </c>
      <c r="D48" s="77" t="s">
        <v>139</v>
      </c>
      <c r="E48" s="77" t="s">
        <v>8</v>
      </c>
      <c r="F48" s="79" t="s">
        <v>121</v>
      </c>
    </row>
    <row r="49" spans="1:6" ht="50.1" customHeight="1" x14ac:dyDescent="0.3">
      <c r="A49" s="70" t="s">
        <v>140</v>
      </c>
      <c r="B49" s="77" t="s">
        <v>108</v>
      </c>
      <c r="C49" s="77" t="s">
        <v>5</v>
      </c>
      <c r="D49" s="77" t="s">
        <v>141</v>
      </c>
      <c r="E49" s="77" t="s">
        <v>83</v>
      </c>
      <c r="F49" s="79" t="s">
        <v>142</v>
      </c>
    </row>
    <row r="50" spans="1:6" ht="50.1" customHeight="1" x14ac:dyDescent="0.3">
      <c r="A50" s="70" t="s">
        <v>757</v>
      </c>
      <c r="B50" s="77" t="s">
        <v>107</v>
      </c>
      <c r="C50" s="77" t="s">
        <v>3</v>
      </c>
      <c r="D50" s="77" t="s">
        <v>88</v>
      </c>
      <c r="E50" s="77" t="s">
        <v>93</v>
      </c>
      <c r="F50" s="87" t="s">
        <v>758</v>
      </c>
    </row>
    <row r="51" spans="1:6" ht="50.1" customHeight="1" x14ac:dyDescent="0.3">
      <c r="A51" s="70" t="s">
        <v>759</v>
      </c>
      <c r="B51" s="77" t="s">
        <v>107</v>
      </c>
      <c r="C51" s="77" t="s">
        <v>3</v>
      </c>
      <c r="D51" s="77" t="s">
        <v>760</v>
      </c>
      <c r="E51" s="77" t="s">
        <v>8</v>
      </c>
      <c r="F51" s="78" t="s">
        <v>761</v>
      </c>
    </row>
    <row r="52" spans="1:6" ht="50.1" customHeight="1" x14ac:dyDescent="0.3">
      <c r="A52" s="70" t="s">
        <v>762</v>
      </c>
      <c r="B52" s="77" t="s">
        <v>134</v>
      </c>
      <c r="C52" s="77" t="s">
        <v>5</v>
      </c>
      <c r="D52" s="77" t="s">
        <v>763</v>
      </c>
      <c r="E52" s="77" t="s">
        <v>8</v>
      </c>
      <c r="F52" s="81" t="s">
        <v>764</v>
      </c>
    </row>
    <row r="53" spans="1:6" ht="50.1" customHeight="1" x14ac:dyDescent="0.3">
      <c r="A53" s="70" t="s">
        <v>765</v>
      </c>
      <c r="B53" s="77" t="s">
        <v>134</v>
      </c>
      <c r="C53" s="77" t="s">
        <v>45</v>
      </c>
      <c r="D53" s="77" t="s">
        <v>766</v>
      </c>
      <c r="E53" s="77" t="s">
        <v>64</v>
      </c>
      <c r="F53" s="79" t="s">
        <v>767</v>
      </c>
    </row>
    <row r="54" spans="1:6" ht="50.1" customHeight="1" x14ac:dyDescent="0.3">
      <c r="A54" s="70" t="s">
        <v>768</v>
      </c>
      <c r="B54" s="77" t="s">
        <v>134</v>
      </c>
      <c r="C54" s="77" t="s">
        <v>3</v>
      </c>
      <c r="D54" s="77" t="s">
        <v>769</v>
      </c>
      <c r="E54" s="77" t="s">
        <v>8</v>
      </c>
      <c r="F54" s="79" t="s">
        <v>770</v>
      </c>
    </row>
    <row r="55" spans="1:6" ht="50.1" customHeight="1" x14ac:dyDescent="0.3">
      <c r="A55" s="70" t="s">
        <v>771</v>
      </c>
      <c r="B55" s="77" t="s">
        <v>134</v>
      </c>
      <c r="C55" s="77" t="s">
        <v>3</v>
      </c>
      <c r="D55" s="77" t="s">
        <v>772</v>
      </c>
      <c r="E55" s="77" t="s">
        <v>8</v>
      </c>
      <c r="F55" s="79" t="s">
        <v>773</v>
      </c>
    </row>
    <row r="56" spans="1:6" ht="50.1" customHeight="1" x14ac:dyDescent="0.3">
      <c r="A56" s="70" t="s">
        <v>774</v>
      </c>
      <c r="B56" s="77" t="s">
        <v>134</v>
      </c>
      <c r="C56" s="77" t="s">
        <v>4</v>
      </c>
      <c r="D56" s="77" t="s">
        <v>416</v>
      </c>
      <c r="E56" s="77" t="s">
        <v>64</v>
      </c>
      <c r="F56" s="79" t="s">
        <v>775</v>
      </c>
    </row>
    <row r="57" spans="1:6" ht="50.1" customHeight="1" x14ac:dyDescent="0.3">
      <c r="A57" s="70" t="s">
        <v>776</v>
      </c>
      <c r="B57" s="77" t="s">
        <v>134</v>
      </c>
      <c r="C57" s="77" t="s">
        <v>4</v>
      </c>
      <c r="D57" s="77" t="s">
        <v>416</v>
      </c>
      <c r="E57" s="77" t="s">
        <v>8</v>
      </c>
      <c r="F57" s="79" t="s">
        <v>777</v>
      </c>
    </row>
    <row r="58" spans="1:6" ht="50.1" customHeight="1" x14ac:dyDescent="0.3">
      <c r="A58" s="70" t="s">
        <v>778</v>
      </c>
      <c r="B58" s="77" t="s">
        <v>134</v>
      </c>
      <c r="C58" s="77" t="s">
        <v>3</v>
      </c>
      <c r="D58" s="77" t="s">
        <v>772</v>
      </c>
      <c r="E58" s="77" t="s">
        <v>67</v>
      </c>
      <c r="F58" s="81" t="s">
        <v>779</v>
      </c>
    </row>
    <row r="59" spans="1:6" ht="50.1" customHeight="1" x14ac:dyDescent="0.3">
      <c r="A59" s="70" t="s">
        <v>780</v>
      </c>
      <c r="B59" s="77" t="s">
        <v>134</v>
      </c>
      <c r="C59" s="77" t="s">
        <v>5</v>
      </c>
      <c r="D59" s="77" t="s">
        <v>416</v>
      </c>
      <c r="E59" s="77" t="s">
        <v>8</v>
      </c>
      <c r="F59" s="81" t="s">
        <v>781</v>
      </c>
    </row>
    <row r="60" spans="1:6" ht="50.1" customHeight="1" x14ac:dyDescent="0.3">
      <c r="A60" s="70" t="s">
        <v>782</v>
      </c>
      <c r="B60" s="77" t="s">
        <v>134</v>
      </c>
      <c r="C60" s="77" t="s">
        <v>4</v>
      </c>
      <c r="D60" s="77" t="s">
        <v>783</v>
      </c>
      <c r="E60" s="77" t="s">
        <v>8</v>
      </c>
      <c r="F60" s="79" t="s">
        <v>784</v>
      </c>
    </row>
    <row r="61" spans="1:6" ht="50.1" customHeight="1" x14ac:dyDescent="0.3">
      <c r="A61" s="70" t="s">
        <v>785</v>
      </c>
      <c r="B61" s="77" t="s">
        <v>134</v>
      </c>
      <c r="C61" s="77" t="s">
        <v>4</v>
      </c>
      <c r="D61" s="80" t="s">
        <v>416</v>
      </c>
      <c r="E61" s="77" t="s">
        <v>64</v>
      </c>
      <c r="F61" s="81" t="s">
        <v>786</v>
      </c>
    </row>
    <row r="62" spans="1:6" ht="50.1" customHeight="1" x14ac:dyDescent="0.3">
      <c r="A62" s="70" t="s">
        <v>787</v>
      </c>
      <c r="B62" s="77" t="s">
        <v>95</v>
      </c>
      <c r="C62" s="77" t="s">
        <v>3</v>
      </c>
      <c r="D62" s="77" t="s">
        <v>788</v>
      </c>
      <c r="E62" s="77" t="s">
        <v>8</v>
      </c>
      <c r="F62" s="79" t="s">
        <v>789</v>
      </c>
    </row>
    <row r="63" spans="1:6" ht="50.1" customHeight="1" x14ac:dyDescent="0.3">
      <c r="A63" s="70" t="s">
        <v>790</v>
      </c>
      <c r="B63" s="77" t="s">
        <v>46</v>
      </c>
      <c r="C63" s="77" t="s">
        <v>3</v>
      </c>
      <c r="D63" s="77" t="s">
        <v>791</v>
      </c>
      <c r="E63" s="77" t="s">
        <v>8</v>
      </c>
      <c r="F63" s="79" t="s">
        <v>792</v>
      </c>
    </row>
    <row r="64" spans="1:6" ht="50.1" customHeight="1" x14ac:dyDescent="0.3">
      <c r="A64" s="70" t="s">
        <v>793</v>
      </c>
      <c r="B64" s="77" t="s">
        <v>561</v>
      </c>
      <c r="C64" s="80" t="s">
        <v>5</v>
      </c>
      <c r="D64" s="77" t="s">
        <v>560</v>
      </c>
      <c r="E64" s="77" t="s">
        <v>102</v>
      </c>
      <c r="F64" s="79" t="s">
        <v>794</v>
      </c>
    </row>
    <row r="65" spans="1:6" ht="50.1" customHeight="1" x14ac:dyDescent="0.3">
      <c r="A65" s="70" t="s">
        <v>795</v>
      </c>
      <c r="B65" s="77" t="s">
        <v>561</v>
      </c>
      <c r="C65" s="77" t="s">
        <v>6</v>
      </c>
      <c r="D65" s="77" t="s">
        <v>564</v>
      </c>
      <c r="E65" s="80" t="s">
        <v>103</v>
      </c>
      <c r="F65" s="79" t="s">
        <v>796</v>
      </c>
    </row>
    <row r="66" spans="1:6" ht="50.1" customHeight="1" x14ac:dyDescent="0.3">
      <c r="A66" s="70" t="s">
        <v>797</v>
      </c>
      <c r="B66" s="77" t="s">
        <v>561</v>
      </c>
      <c r="C66" s="77" t="s">
        <v>5</v>
      </c>
      <c r="D66" s="77" t="s">
        <v>798</v>
      </c>
      <c r="E66" s="77" t="s">
        <v>8</v>
      </c>
      <c r="F66" s="79" t="s">
        <v>799</v>
      </c>
    </row>
    <row r="67" spans="1:6" ht="50.1" customHeight="1" x14ac:dyDescent="0.3">
      <c r="A67" s="70" t="s">
        <v>800</v>
      </c>
      <c r="B67" s="77" t="s">
        <v>579</v>
      </c>
      <c r="C67" s="77" t="s">
        <v>4</v>
      </c>
      <c r="D67" s="77" t="s">
        <v>801</v>
      </c>
      <c r="E67" s="77" t="s">
        <v>102</v>
      </c>
      <c r="F67" s="79" t="s">
        <v>802</v>
      </c>
    </row>
    <row r="68" spans="1:6" ht="50.1" customHeight="1" x14ac:dyDescent="0.3">
      <c r="A68" s="70" t="s">
        <v>803</v>
      </c>
      <c r="B68" s="88" t="s">
        <v>579</v>
      </c>
      <c r="C68" s="88" t="s">
        <v>5</v>
      </c>
      <c r="D68" s="88" t="s">
        <v>804</v>
      </c>
      <c r="E68" s="88" t="s">
        <v>8</v>
      </c>
      <c r="F68" s="79" t="s">
        <v>805</v>
      </c>
    </row>
    <row r="69" spans="1:6" ht="50.1" customHeight="1" x14ac:dyDescent="0.3">
      <c r="A69" s="70" t="s">
        <v>806</v>
      </c>
      <c r="B69" s="88" t="s">
        <v>579</v>
      </c>
      <c r="C69" s="88" t="s">
        <v>5</v>
      </c>
      <c r="D69" s="88" t="s">
        <v>804</v>
      </c>
      <c r="E69" s="88" t="s">
        <v>807</v>
      </c>
      <c r="F69" s="79" t="s">
        <v>805</v>
      </c>
    </row>
    <row r="70" spans="1:6" ht="50.1" customHeight="1" x14ac:dyDescent="0.3">
      <c r="A70" s="70" t="s">
        <v>808</v>
      </c>
      <c r="B70" s="77" t="s">
        <v>561</v>
      </c>
      <c r="C70" s="77" t="s">
        <v>4</v>
      </c>
      <c r="D70" s="77" t="s">
        <v>809</v>
      </c>
      <c r="E70" s="77" t="s">
        <v>8</v>
      </c>
      <c r="F70" s="79" t="s">
        <v>810</v>
      </c>
    </row>
    <row r="71" spans="1:6" ht="50.1" customHeight="1" x14ac:dyDescent="0.3">
      <c r="A71" s="70" t="s">
        <v>811</v>
      </c>
      <c r="B71" s="88" t="s">
        <v>603</v>
      </c>
      <c r="C71" s="88" t="s">
        <v>5</v>
      </c>
      <c r="D71" s="80" t="s">
        <v>812</v>
      </c>
      <c r="E71" s="88" t="s">
        <v>8</v>
      </c>
      <c r="F71" s="79" t="s">
        <v>813</v>
      </c>
    </row>
    <row r="72" spans="1:6" ht="50.1" customHeight="1" x14ac:dyDescent="0.3">
      <c r="A72" s="70" t="s">
        <v>814</v>
      </c>
      <c r="B72" s="88" t="s">
        <v>579</v>
      </c>
      <c r="C72" s="88" t="s">
        <v>6</v>
      </c>
      <c r="D72" s="88" t="s">
        <v>815</v>
      </c>
      <c r="E72" s="88" t="s">
        <v>8</v>
      </c>
      <c r="F72" s="81" t="s">
        <v>816</v>
      </c>
    </row>
    <row r="73" spans="1:6" ht="50.1" customHeight="1" x14ac:dyDescent="0.3">
      <c r="A73" s="70" t="s">
        <v>817</v>
      </c>
      <c r="B73" s="88" t="s">
        <v>579</v>
      </c>
      <c r="C73" s="88" t="s">
        <v>4</v>
      </c>
      <c r="D73" s="80" t="s">
        <v>818</v>
      </c>
      <c r="E73" s="88" t="s">
        <v>67</v>
      </c>
      <c r="F73" s="79" t="s">
        <v>819</v>
      </c>
    </row>
    <row r="74" spans="1:6" ht="50.1" customHeight="1" x14ac:dyDescent="0.3">
      <c r="A74" s="70" t="s">
        <v>143</v>
      </c>
      <c r="B74" s="77" t="s">
        <v>65</v>
      </c>
      <c r="C74" s="77" t="s">
        <v>3</v>
      </c>
      <c r="D74" s="77" t="s">
        <v>144</v>
      </c>
      <c r="E74" s="77" t="s">
        <v>146</v>
      </c>
      <c r="F74" s="79" t="s">
        <v>147</v>
      </c>
    </row>
    <row r="75" spans="1:6" ht="50.1" customHeight="1" x14ac:dyDescent="0.3">
      <c r="A75" s="70" t="s">
        <v>820</v>
      </c>
      <c r="B75" s="77" t="s">
        <v>821</v>
      </c>
      <c r="C75" s="77" t="s">
        <v>5</v>
      </c>
      <c r="D75" s="77" t="s">
        <v>822</v>
      </c>
      <c r="E75" s="77" t="s">
        <v>8</v>
      </c>
      <c r="F75" s="79" t="s">
        <v>823</v>
      </c>
    </row>
    <row r="76" spans="1:6" ht="50.1" customHeight="1" x14ac:dyDescent="0.3">
      <c r="A76" s="70" t="s">
        <v>824</v>
      </c>
      <c r="B76" s="89" t="s">
        <v>821</v>
      </c>
      <c r="C76" s="89" t="s">
        <v>5</v>
      </c>
      <c r="D76" s="77" t="s">
        <v>825</v>
      </c>
      <c r="E76" s="77" t="s">
        <v>8</v>
      </c>
      <c r="F76" s="79" t="s">
        <v>826</v>
      </c>
    </row>
    <row r="77" spans="1:6" ht="50.1" customHeight="1" x14ac:dyDescent="0.3">
      <c r="A77" s="70" t="s">
        <v>827</v>
      </c>
      <c r="B77" s="89" t="s">
        <v>821</v>
      </c>
      <c r="C77" s="89" t="s">
        <v>4</v>
      </c>
      <c r="D77" s="77" t="s">
        <v>828</v>
      </c>
      <c r="E77" s="77" t="s">
        <v>8</v>
      </c>
      <c r="F77" s="79" t="s">
        <v>829</v>
      </c>
    </row>
    <row r="78" spans="1:6" ht="50.1" customHeight="1" x14ac:dyDescent="0.3">
      <c r="A78" s="70" t="s">
        <v>148</v>
      </c>
      <c r="B78" s="77" t="s">
        <v>145</v>
      </c>
      <c r="C78" s="77" t="s">
        <v>150</v>
      </c>
      <c r="D78" s="77" t="s">
        <v>149</v>
      </c>
      <c r="E78" s="77" t="s">
        <v>8</v>
      </c>
      <c r="F78" s="79" t="s">
        <v>151</v>
      </c>
    </row>
    <row r="79" spans="1:6" ht="50.1" customHeight="1" x14ac:dyDescent="0.3">
      <c r="A79" s="70" t="s">
        <v>152</v>
      </c>
      <c r="B79" s="77" t="s">
        <v>145</v>
      </c>
      <c r="C79" s="77" t="s">
        <v>100</v>
      </c>
      <c r="D79" s="77" t="s">
        <v>149</v>
      </c>
      <c r="E79" s="77" t="s">
        <v>153</v>
      </c>
      <c r="F79" s="79" t="s">
        <v>154</v>
      </c>
    </row>
    <row r="80" spans="1:6" ht="50.1" customHeight="1" x14ac:dyDescent="0.3">
      <c r="A80" s="70" t="s">
        <v>830</v>
      </c>
      <c r="B80" s="77" t="s">
        <v>831</v>
      </c>
      <c r="C80" s="77" t="s">
        <v>76</v>
      </c>
      <c r="D80" s="80" t="s">
        <v>832</v>
      </c>
      <c r="E80" s="80" t="s">
        <v>8</v>
      </c>
      <c r="F80" s="79" t="s">
        <v>833</v>
      </c>
    </row>
    <row r="81" spans="1:6" ht="50.1" customHeight="1" x14ac:dyDescent="0.3">
      <c r="A81" s="70" t="s">
        <v>834</v>
      </c>
      <c r="B81" s="77" t="s">
        <v>835</v>
      </c>
      <c r="C81" s="77" t="s">
        <v>6</v>
      </c>
      <c r="D81" s="77" t="s">
        <v>836</v>
      </c>
      <c r="E81" s="77" t="s">
        <v>8</v>
      </c>
      <c r="F81" s="79" t="s">
        <v>837</v>
      </c>
    </row>
    <row r="82" spans="1:6" ht="50.1" customHeight="1" x14ac:dyDescent="0.3">
      <c r="A82" s="70" t="s">
        <v>838</v>
      </c>
      <c r="B82" s="77" t="s">
        <v>624</v>
      </c>
      <c r="C82" s="77" t="s">
        <v>45</v>
      </c>
      <c r="D82" s="80" t="s">
        <v>839</v>
      </c>
      <c r="E82" s="77" t="s">
        <v>8</v>
      </c>
      <c r="F82" s="79" t="s">
        <v>840</v>
      </c>
    </row>
    <row r="83" spans="1:6" ht="50.1" customHeight="1" x14ac:dyDescent="0.3">
      <c r="A83" s="70" t="s">
        <v>841</v>
      </c>
      <c r="B83" s="77" t="s">
        <v>630</v>
      </c>
      <c r="C83" s="77" t="s">
        <v>5</v>
      </c>
      <c r="D83" s="77" t="s">
        <v>629</v>
      </c>
      <c r="E83" s="77" t="s">
        <v>8</v>
      </c>
      <c r="F83" s="79" t="s">
        <v>842</v>
      </c>
    </row>
    <row r="84" spans="1:6" ht="50.1" customHeight="1" x14ac:dyDescent="0.3">
      <c r="A84" s="70" t="s">
        <v>843</v>
      </c>
      <c r="B84" s="77" t="s">
        <v>630</v>
      </c>
      <c r="C84" s="77" t="s">
        <v>6</v>
      </c>
      <c r="D84" s="77" t="s">
        <v>629</v>
      </c>
      <c r="E84" s="77" t="s">
        <v>8</v>
      </c>
      <c r="F84" s="81" t="s">
        <v>844</v>
      </c>
    </row>
    <row r="85" spans="1:6" ht="50.1" customHeight="1" x14ac:dyDescent="0.3">
      <c r="A85" s="70" t="s">
        <v>155</v>
      </c>
      <c r="B85" s="77" t="s">
        <v>69</v>
      </c>
      <c r="C85" s="77" t="s">
        <v>4</v>
      </c>
      <c r="D85" s="77" t="s">
        <v>156</v>
      </c>
      <c r="E85" s="77" t="s">
        <v>8</v>
      </c>
      <c r="F85" s="79" t="s">
        <v>157</v>
      </c>
    </row>
    <row r="86" spans="1:6" ht="50.1" customHeight="1" x14ac:dyDescent="0.3">
      <c r="A86" s="70" t="s">
        <v>158</v>
      </c>
      <c r="B86" s="77" t="s">
        <v>68</v>
      </c>
      <c r="C86" s="77" t="s">
        <v>6</v>
      </c>
      <c r="D86" s="77" t="s">
        <v>159</v>
      </c>
      <c r="E86" s="77" t="s">
        <v>8</v>
      </c>
      <c r="F86" s="79" t="s">
        <v>160</v>
      </c>
    </row>
    <row r="87" spans="1:6" ht="50.1" customHeight="1" x14ac:dyDescent="0.3">
      <c r="A87" s="70" t="s">
        <v>845</v>
      </c>
      <c r="B87" s="77" t="s">
        <v>68</v>
      </c>
      <c r="C87" s="77" t="s">
        <v>5</v>
      </c>
      <c r="D87" s="77" t="s">
        <v>846</v>
      </c>
      <c r="E87" s="77" t="s">
        <v>8</v>
      </c>
      <c r="F87" s="79" t="s">
        <v>847</v>
      </c>
    </row>
    <row r="88" spans="1:6" ht="50.1" customHeight="1" x14ac:dyDescent="0.3">
      <c r="A88" s="70" t="s">
        <v>161</v>
      </c>
      <c r="B88" s="77" t="s">
        <v>68</v>
      </c>
      <c r="C88" s="77" t="s">
        <v>45</v>
      </c>
      <c r="D88" s="77" t="s">
        <v>162</v>
      </c>
      <c r="E88" s="77" t="s">
        <v>8</v>
      </c>
      <c r="F88" s="78" t="s">
        <v>163</v>
      </c>
    </row>
    <row r="89" spans="1:6" ht="50.1" customHeight="1" x14ac:dyDescent="0.3">
      <c r="A89" s="70" t="s">
        <v>848</v>
      </c>
      <c r="B89" s="77" t="s">
        <v>70</v>
      </c>
      <c r="C89" s="77" t="s">
        <v>5</v>
      </c>
      <c r="D89" s="77" t="s">
        <v>849</v>
      </c>
      <c r="E89" s="77" t="s">
        <v>8</v>
      </c>
      <c r="F89" s="79" t="s">
        <v>850</v>
      </c>
    </row>
    <row r="90" spans="1:6" ht="50.1" customHeight="1" x14ac:dyDescent="0.3">
      <c r="A90" s="70" t="s">
        <v>851</v>
      </c>
      <c r="B90" s="77" t="s">
        <v>68</v>
      </c>
      <c r="C90" s="77" t="s">
        <v>5</v>
      </c>
      <c r="D90" s="77" t="s">
        <v>852</v>
      </c>
      <c r="E90" s="77" t="s">
        <v>8</v>
      </c>
      <c r="F90" s="79" t="s">
        <v>853</v>
      </c>
    </row>
    <row r="91" spans="1:6" ht="50.1" customHeight="1" x14ac:dyDescent="0.3">
      <c r="A91" s="70" t="s">
        <v>854</v>
      </c>
      <c r="B91" s="77" t="s">
        <v>68</v>
      </c>
      <c r="C91" s="77" t="s">
        <v>6</v>
      </c>
      <c r="D91" s="77" t="s">
        <v>855</v>
      </c>
      <c r="E91" s="77" t="s">
        <v>8</v>
      </c>
      <c r="F91" s="79" t="s">
        <v>856</v>
      </c>
    </row>
    <row r="92" spans="1:6" ht="50.1" customHeight="1" x14ac:dyDescent="0.3">
      <c r="A92" s="70" t="s">
        <v>857</v>
      </c>
      <c r="B92" s="77" t="s">
        <v>70</v>
      </c>
      <c r="C92" s="77" t="s">
        <v>5</v>
      </c>
      <c r="D92" s="77" t="s">
        <v>858</v>
      </c>
      <c r="E92" s="77" t="s">
        <v>8</v>
      </c>
      <c r="F92" s="79" t="s">
        <v>859</v>
      </c>
    </row>
    <row r="93" spans="1:6" ht="50.1" customHeight="1" x14ac:dyDescent="0.3">
      <c r="A93" s="70" t="s">
        <v>860</v>
      </c>
      <c r="B93" s="77" t="s">
        <v>68</v>
      </c>
      <c r="C93" s="77" t="s">
        <v>6</v>
      </c>
      <c r="D93" s="77" t="s">
        <v>861</v>
      </c>
      <c r="E93" s="77" t="s">
        <v>8</v>
      </c>
      <c r="F93" s="79" t="s">
        <v>856</v>
      </c>
    </row>
    <row r="94" spans="1:6" ht="50.1" customHeight="1" x14ac:dyDescent="0.3">
      <c r="A94" s="70" t="s">
        <v>862</v>
      </c>
      <c r="B94" s="77" t="s">
        <v>70</v>
      </c>
      <c r="C94" s="77" t="s">
        <v>5</v>
      </c>
      <c r="D94" s="77" t="s">
        <v>863</v>
      </c>
      <c r="E94" s="77" t="s">
        <v>8</v>
      </c>
      <c r="F94" s="79" t="s">
        <v>864</v>
      </c>
    </row>
    <row r="95" spans="1:6" ht="50.1" customHeight="1" x14ac:dyDescent="0.3">
      <c r="A95" s="70" t="s">
        <v>865</v>
      </c>
      <c r="B95" s="77" t="s">
        <v>68</v>
      </c>
      <c r="C95" s="77" t="s">
        <v>6</v>
      </c>
      <c r="D95" s="77" t="s">
        <v>861</v>
      </c>
      <c r="E95" s="77" t="s">
        <v>8</v>
      </c>
      <c r="F95" s="79" t="s">
        <v>856</v>
      </c>
    </row>
    <row r="96" spans="1:6" ht="50.1" customHeight="1" x14ac:dyDescent="0.3">
      <c r="A96" s="70" t="s">
        <v>866</v>
      </c>
      <c r="B96" s="77" t="s">
        <v>70</v>
      </c>
      <c r="C96" s="77" t="s">
        <v>6</v>
      </c>
      <c r="D96" s="77" t="s">
        <v>867</v>
      </c>
      <c r="E96" s="77" t="s">
        <v>8</v>
      </c>
      <c r="F96" s="79" t="s">
        <v>868</v>
      </c>
    </row>
    <row r="97" spans="1:6" ht="50.1" customHeight="1" x14ac:dyDescent="0.3">
      <c r="A97" s="70" t="s">
        <v>869</v>
      </c>
      <c r="B97" s="77" t="s">
        <v>68</v>
      </c>
      <c r="C97" s="77" t="s">
        <v>6</v>
      </c>
      <c r="D97" s="80" t="s">
        <v>870</v>
      </c>
      <c r="E97" s="77" t="s">
        <v>8</v>
      </c>
      <c r="F97" s="79" t="s">
        <v>871</v>
      </c>
    </row>
    <row r="98" spans="1:6" ht="50.1" customHeight="1" x14ac:dyDescent="0.3">
      <c r="A98" s="70" t="s">
        <v>872</v>
      </c>
      <c r="B98" s="77" t="s">
        <v>69</v>
      </c>
      <c r="C98" s="77" t="s">
        <v>4</v>
      </c>
      <c r="D98" s="77" t="s">
        <v>114</v>
      </c>
      <c r="E98" s="77" t="s">
        <v>651</v>
      </c>
      <c r="F98" s="79" t="s">
        <v>873</v>
      </c>
    </row>
    <row r="99" spans="1:6" ht="50.1" customHeight="1" x14ac:dyDescent="0.3">
      <c r="A99" s="70" t="s">
        <v>874</v>
      </c>
      <c r="B99" s="77" t="s">
        <v>69</v>
      </c>
      <c r="C99" s="77" t="s">
        <v>4</v>
      </c>
      <c r="D99" s="77" t="s">
        <v>114</v>
      </c>
      <c r="E99" s="77" t="s">
        <v>67</v>
      </c>
      <c r="F99" s="79" t="s">
        <v>873</v>
      </c>
    </row>
    <row r="100" spans="1:6" ht="50.1" customHeight="1" x14ac:dyDescent="0.3">
      <c r="A100" s="70" t="s">
        <v>875</v>
      </c>
      <c r="B100" s="77" t="s">
        <v>70</v>
      </c>
      <c r="C100" s="77" t="s">
        <v>6</v>
      </c>
      <c r="D100" s="77" t="s">
        <v>876</v>
      </c>
      <c r="E100" s="77" t="s">
        <v>8</v>
      </c>
      <c r="F100" s="79" t="s">
        <v>877</v>
      </c>
    </row>
    <row r="101" spans="1:6" ht="50.1" customHeight="1" x14ac:dyDescent="0.3">
      <c r="A101" s="70" t="s">
        <v>878</v>
      </c>
      <c r="B101" s="77" t="s">
        <v>68</v>
      </c>
      <c r="C101" s="77" t="s">
        <v>6</v>
      </c>
      <c r="D101" s="77" t="s">
        <v>879</v>
      </c>
      <c r="E101" s="77" t="s">
        <v>8</v>
      </c>
      <c r="F101" s="79" t="s">
        <v>856</v>
      </c>
    </row>
    <row r="102" spans="1:6" ht="50.1" customHeight="1" x14ac:dyDescent="0.3">
      <c r="A102" s="70" t="s">
        <v>164</v>
      </c>
      <c r="B102" s="77" t="s">
        <v>69</v>
      </c>
      <c r="C102" s="77" t="s">
        <v>4</v>
      </c>
      <c r="D102" s="77" t="s">
        <v>165</v>
      </c>
      <c r="E102" s="77" t="s">
        <v>8</v>
      </c>
      <c r="F102" s="79" t="s">
        <v>166</v>
      </c>
    </row>
    <row r="103" spans="1:6" ht="50.1" customHeight="1" x14ac:dyDescent="0.3">
      <c r="A103" s="70" t="s">
        <v>167</v>
      </c>
      <c r="B103" s="77" t="s">
        <v>69</v>
      </c>
      <c r="C103" s="77" t="s">
        <v>4</v>
      </c>
      <c r="D103" s="77" t="s">
        <v>114</v>
      </c>
      <c r="E103" s="77" t="s">
        <v>94</v>
      </c>
      <c r="F103" s="79" t="s">
        <v>168</v>
      </c>
    </row>
    <row r="104" spans="1:6" ht="50.1" customHeight="1" x14ac:dyDescent="0.3">
      <c r="A104" s="70" t="s">
        <v>880</v>
      </c>
      <c r="B104" s="77" t="s">
        <v>68</v>
      </c>
      <c r="C104" s="77" t="s">
        <v>4</v>
      </c>
      <c r="D104" s="77" t="s">
        <v>881</v>
      </c>
      <c r="E104" s="77" t="s">
        <v>8</v>
      </c>
      <c r="F104" s="79" t="s">
        <v>882</v>
      </c>
    </row>
    <row r="105" spans="1:6" ht="50.1" customHeight="1" x14ac:dyDescent="0.3">
      <c r="A105" s="70" t="s">
        <v>883</v>
      </c>
      <c r="B105" s="77" t="s">
        <v>70</v>
      </c>
      <c r="C105" s="77" t="s">
        <v>6</v>
      </c>
      <c r="D105" s="77" t="s">
        <v>884</v>
      </c>
      <c r="E105" s="77" t="s">
        <v>8</v>
      </c>
      <c r="F105" s="79" t="s">
        <v>885</v>
      </c>
    </row>
    <row r="106" spans="1:6" ht="50.1" customHeight="1" x14ac:dyDescent="0.3">
      <c r="A106" s="70" t="s">
        <v>886</v>
      </c>
      <c r="B106" s="77" t="s">
        <v>68</v>
      </c>
      <c r="C106" s="77" t="s">
        <v>5</v>
      </c>
      <c r="D106" s="77" t="s">
        <v>887</v>
      </c>
      <c r="E106" s="77" t="s">
        <v>8</v>
      </c>
      <c r="F106" s="79" t="s">
        <v>888</v>
      </c>
    </row>
    <row r="107" spans="1:6" ht="50.1" customHeight="1" x14ac:dyDescent="0.3">
      <c r="A107" s="70" t="s">
        <v>169</v>
      </c>
      <c r="B107" s="77" t="s">
        <v>69</v>
      </c>
      <c r="C107" s="77" t="s">
        <v>4</v>
      </c>
      <c r="D107" s="77" t="s">
        <v>170</v>
      </c>
      <c r="E107" s="77" t="s">
        <v>8</v>
      </c>
      <c r="F107" s="79" t="s">
        <v>171</v>
      </c>
    </row>
    <row r="108" spans="1:6" ht="50.1" customHeight="1" x14ac:dyDescent="0.3">
      <c r="A108" s="70" t="s">
        <v>172</v>
      </c>
      <c r="B108" s="77" t="s">
        <v>70</v>
      </c>
      <c r="C108" s="77" t="s">
        <v>3</v>
      </c>
      <c r="D108" s="77" t="s">
        <v>173</v>
      </c>
      <c r="E108" s="77" t="s">
        <v>64</v>
      </c>
      <c r="F108" s="79" t="s">
        <v>174</v>
      </c>
    </row>
    <row r="109" spans="1:6" ht="50.1" customHeight="1" x14ac:dyDescent="0.3">
      <c r="A109" s="70" t="s">
        <v>889</v>
      </c>
      <c r="B109" s="77" t="s">
        <v>70</v>
      </c>
      <c r="C109" s="77" t="s">
        <v>6</v>
      </c>
      <c r="D109" s="77" t="s">
        <v>863</v>
      </c>
      <c r="E109" s="77" t="s">
        <v>8</v>
      </c>
      <c r="F109" s="79" t="s">
        <v>890</v>
      </c>
    </row>
    <row r="110" spans="1:6" ht="50.1" customHeight="1" x14ac:dyDescent="0.3">
      <c r="A110" s="70" t="s">
        <v>891</v>
      </c>
      <c r="B110" s="77" t="s">
        <v>70</v>
      </c>
      <c r="C110" s="77" t="s">
        <v>6</v>
      </c>
      <c r="D110" s="77" t="s">
        <v>892</v>
      </c>
      <c r="E110" s="77" t="s">
        <v>8</v>
      </c>
      <c r="F110" s="79" t="s">
        <v>893</v>
      </c>
    </row>
    <row r="111" spans="1:6" ht="50.1" customHeight="1" x14ac:dyDescent="0.3">
      <c r="A111" s="70" t="s">
        <v>175</v>
      </c>
      <c r="B111" s="77" t="s">
        <v>68</v>
      </c>
      <c r="C111" s="77" t="s">
        <v>100</v>
      </c>
      <c r="D111" s="80" t="s">
        <v>657</v>
      </c>
      <c r="E111" s="77" t="s">
        <v>66</v>
      </c>
      <c r="F111" s="79" t="s">
        <v>176</v>
      </c>
    </row>
    <row r="112" spans="1:6" ht="50.1" customHeight="1" x14ac:dyDescent="0.3">
      <c r="A112" s="70" t="s">
        <v>177</v>
      </c>
      <c r="B112" s="77" t="s">
        <v>70</v>
      </c>
      <c r="C112" s="77" t="s">
        <v>4</v>
      </c>
      <c r="D112" s="77" t="s">
        <v>178</v>
      </c>
      <c r="E112" s="77" t="s">
        <v>8</v>
      </c>
      <c r="F112" s="79" t="s">
        <v>179</v>
      </c>
    </row>
    <row r="113" spans="1:6" ht="50.1" customHeight="1" x14ac:dyDescent="0.3">
      <c r="A113" s="70" t="s">
        <v>894</v>
      </c>
      <c r="B113" s="77" t="s">
        <v>666</v>
      </c>
      <c r="C113" s="77" t="s">
        <v>5</v>
      </c>
      <c r="D113" s="77" t="s">
        <v>895</v>
      </c>
      <c r="E113" s="77" t="s">
        <v>8</v>
      </c>
      <c r="F113" s="79" t="s">
        <v>896</v>
      </c>
    </row>
    <row r="114" spans="1:6" ht="50.1" customHeight="1" x14ac:dyDescent="0.3">
      <c r="A114" s="70" t="s">
        <v>897</v>
      </c>
      <c r="B114" s="77" t="s">
        <v>68</v>
      </c>
      <c r="C114" s="77" t="s">
        <v>5</v>
      </c>
      <c r="D114" s="77" t="s">
        <v>898</v>
      </c>
      <c r="E114" s="77" t="s">
        <v>8</v>
      </c>
      <c r="F114" s="79" t="s">
        <v>899</v>
      </c>
    </row>
    <row r="115" spans="1:6" ht="50.1" customHeight="1" x14ac:dyDescent="0.3">
      <c r="A115" s="70" t="s">
        <v>900</v>
      </c>
      <c r="B115" s="77" t="s">
        <v>666</v>
      </c>
      <c r="C115" s="77" t="s">
        <v>4</v>
      </c>
      <c r="D115" s="77" t="s">
        <v>901</v>
      </c>
      <c r="E115" s="77" t="s">
        <v>8</v>
      </c>
      <c r="F115" s="79" t="s">
        <v>902</v>
      </c>
    </row>
    <row r="116" spans="1:6" ht="50.1" customHeight="1" x14ac:dyDescent="0.3">
      <c r="A116" s="70" t="s">
        <v>903</v>
      </c>
      <c r="B116" s="77" t="s">
        <v>666</v>
      </c>
      <c r="C116" s="77" t="s">
        <v>100</v>
      </c>
      <c r="D116" s="77" t="s">
        <v>904</v>
      </c>
      <c r="E116" s="77" t="s">
        <v>8</v>
      </c>
      <c r="F116" s="79" t="s">
        <v>905</v>
      </c>
    </row>
    <row r="117" spans="1:6" ht="50.1" customHeight="1" x14ac:dyDescent="0.3">
      <c r="A117" s="70" t="s">
        <v>906</v>
      </c>
      <c r="B117" s="77" t="s">
        <v>666</v>
      </c>
      <c r="C117" s="77" t="s">
        <v>4</v>
      </c>
      <c r="D117" s="77" t="s">
        <v>907</v>
      </c>
      <c r="E117" s="77" t="s">
        <v>8</v>
      </c>
      <c r="F117" s="79" t="s">
        <v>908</v>
      </c>
    </row>
    <row r="118" spans="1:6" ht="50.1" customHeight="1" x14ac:dyDescent="0.3">
      <c r="A118" s="70" t="s">
        <v>909</v>
      </c>
      <c r="B118" s="77" t="s">
        <v>666</v>
      </c>
      <c r="C118" s="77" t="s">
        <v>5</v>
      </c>
      <c r="D118" s="77" t="s">
        <v>907</v>
      </c>
      <c r="E118" s="77" t="s">
        <v>8</v>
      </c>
      <c r="F118" s="79" t="s">
        <v>910</v>
      </c>
    </row>
    <row r="119" spans="1:6" ht="50.1" customHeight="1" x14ac:dyDescent="0.3">
      <c r="A119" s="70" t="s">
        <v>911</v>
      </c>
      <c r="B119" s="77" t="s">
        <v>666</v>
      </c>
      <c r="C119" s="77" t="s">
        <v>100</v>
      </c>
      <c r="D119" s="77" t="s">
        <v>904</v>
      </c>
      <c r="E119" s="77" t="s">
        <v>8</v>
      </c>
      <c r="F119" s="79" t="s">
        <v>912</v>
      </c>
    </row>
    <row r="120" spans="1:6" ht="50.1" customHeight="1" x14ac:dyDescent="0.3">
      <c r="A120" s="70" t="s">
        <v>180</v>
      </c>
      <c r="B120" s="77" t="s">
        <v>68</v>
      </c>
      <c r="C120" s="77" t="s">
        <v>4</v>
      </c>
      <c r="D120" s="77" t="s">
        <v>181</v>
      </c>
      <c r="E120" s="77" t="s">
        <v>8</v>
      </c>
      <c r="F120" s="79" t="s">
        <v>182</v>
      </c>
    </row>
    <row r="121" spans="1:6" ht="50.1" customHeight="1" x14ac:dyDescent="0.3">
      <c r="A121" s="70" t="s">
        <v>183</v>
      </c>
      <c r="B121" s="77" t="s">
        <v>185</v>
      </c>
      <c r="C121" s="77" t="s">
        <v>3</v>
      </c>
      <c r="D121" s="77" t="s">
        <v>184</v>
      </c>
      <c r="E121" s="77" t="s">
        <v>8</v>
      </c>
      <c r="F121" s="79" t="s">
        <v>186</v>
      </c>
    </row>
    <row r="122" spans="1:6" ht="50.1" customHeight="1" x14ac:dyDescent="0.3">
      <c r="A122" s="70" t="s">
        <v>187</v>
      </c>
      <c r="B122" s="77" t="s">
        <v>70</v>
      </c>
      <c r="C122" s="77" t="s">
        <v>4</v>
      </c>
      <c r="D122" s="77" t="s">
        <v>188</v>
      </c>
      <c r="E122" s="77" t="s">
        <v>8</v>
      </c>
      <c r="F122" s="79" t="s">
        <v>174</v>
      </c>
    </row>
    <row r="123" spans="1:6" ht="50.1" customHeight="1" x14ac:dyDescent="0.3">
      <c r="A123" s="70" t="s">
        <v>189</v>
      </c>
      <c r="B123" s="77" t="s">
        <v>70</v>
      </c>
      <c r="C123" s="77" t="s">
        <v>3</v>
      </c>
      <c r="D123" s="77" t="s">
        <v>173</v>
      </c>
      <c r="E123" s="77" t="s">
        <v>8</v>
      </c>
      <c r="F123" s="79" t="s">
        <v>174</v>
      </c>
    </row>
    <row r="124" spans="1:6" ht="50.1" customHeight="1" x14ac:dyDescent="0.3">
      <c r="A124" s="70" t="s">
        <v>913</v>
      </c>
      <c r="B124" s="77" t="s">
        <v>914</v>
      </c>
      <c r="C124" s="77" t="s">
        <v>5</v>
      </c>
      <c r="D124" s="77" t="s">
        <v>915</v>
      </c>
      <c r="E124" s="77" t="s">
        <v>8</v>
      </c>
      <c r="F124" s="79" t="s">
        <v>916</v>
      </c>
    </row>
    <row r="125" spans="1:6" ht="50.1" customHeight="1" x14ac:dyDescent="0.3">
      <c r="A125" s="70" t="s">
        <v>917</v>
      </c>
      <c r="B125" s="77" t="s">
        <v>914</v>
      </c>
      <c r="C125" s="77" t="s">
        <v>5</v>
      </c>
      <c r="D125" s="77" t="s">
        <v>918</v>
      </c>
      <c r="E125" s="77" t="s">
        <v>8</v>
      </c>
      <c r="F125" s="79" t="s">
        <v>919</v>
      </c>
    </row>
    <row r="126" spans="1:6" ht="50.1" customHeight="1" x14ac:dyDescent="0.3">
      <c r="A126" s="70" t="s">
        <v>920</v>
      </c>
      <c r="B126" s="77" t="s">
        <v>914</v>
      </c>
      <c r="C126" s="77" t="s">
        <v>6</v>
      </c>
      <c r="D126" s="77" t="s">
        <v>921</v>
      </c>
      <c r="E126" s="77" t="s">
        <v>8</v>
      </c>
      <c r="F126" s="79" t="s">
        <v>922</v>
      </c>
    </row>
    <row r="127" spans="1:6" ht="50.1" customHeight="1" x14ac:dyDescent="0.3">
      <c r="A127" s="70" t="s">
        <v>923</v>
      </c>
      <c r="B127" s="77" t="s">
        <v>914</v>
      </c>
      <c r="C127" s="77" t="s">
        <v>6</v>
      </c>
      <c r="D127" s="77" t="s">
        <v>924</v>
      </c>
      <c r="E127" s="77" t="s">
        <v>8</v>
      </c>
      <c r="F127" s="79" t="s">
        <v>925</v>
      </c>
    </row>
    <row r="128" spans="1:6" ht="50.1" customHeight="1" x14ac:dyDescent="0.3">
      <c r="A128" s="70" t="s">
        <v>926</v>
      </c>
      <c r="B128" s="77" t="s">
        <v>914</v>
      </c>
      <c r="C128" s="77" t="s">
        <v>4</v>
      </c>
      <c r="D128" s="77" t="s">
        <v>927</v>
      </c>
      <c r="E128" s="77" t="s">
        <v>8</v>
      </c>
      <c r="F128" s="79" t="s">
        <v>928</v>
      </c>
    </row>
    <row r="129" spans="1:6" ht="50.1" customHeight="1" x14ac:dyDescent="0.3">
      <c r="A129" s="70" t="s">
        <v>929</v>
      </c>
      <c r="B129" s="77" t="s">
        <v>914</v>
      </c>
      <c r="C129" s="77" t="s">
        <v>5</v>
      </c>
      <c r="D129" s="77" t="s">
        <v>930</v>
      </c>
      <c r="E129" s="77" t="s">
        <v>8</v>
      </c>
      <c r="F129" s="79" t="s">
        <v>931</v>
      </c>
    </row>
    <row r="130" spans="1:6" ht="50.1" customHeight="1" x14ac:dyDescent="0.3">
      <c r="A130" s="70" t="s">
        <v>932</v>
      </c>
      <c r="B130" s="77" t="s">
        <v>73</v>
      </c>
      <c r="C130" s="77" t="s">
        <v>6</v>
      </c>
      <c r="D130" s="77" t="s">
        <v>101</v>
      </c>
      <c r="E130" s="77" t="s">
        <v>8</v>
      </c>
      <c r="F130" s="79" t="s">
        <v>933</v>
      </c>
    </row>
    <row r="131" spans="1:6" ht="50.1" customHeight="1" x14ac:dyDescent="0.3">
      <c r="A131" s="70" t="s">
        <v>190</v>
      </c>
      <c r="B131" s="77" t="s">
        <v>73</v>
      </c>
      <c r="C131" s="77" t="s">
        <v>4</v>
      </c>
      <c r="D131" s="77" t="s">
        <v>191</v>
      </c>
      <c r="E131" s="77" t="s">
        <v>8</v>
      </c>
      <c r="F131" s="79" t="s">
        <v>192</v>
      </c>
    </row>
    <row r="132" spans="1:6" ht="50.1" customHeight="1" x14ac:dyDescent="0.3">
      <c r="A132" s="70" t="s">
        <v>934</v>
      </c>
      <c r="B132" s="77" t="s">
        <v>73</v>
      </c>
      <c r="C132" s="77" t="s">
        <v>4</v>
      </c>
      <c r="D132" s="77" t="s">
        <v>935</v>
      </c>
      <c r="E132" s="77" t="s">
        <v>8</v>
      </c>
      <c r="F132" s="79" t="s">
        <v>936</v>
      </c>
    </row>
    <row r="133" spans="1:6" ht="50.1" customHeight="1" x14ac:dyDescent="0.3">
      <c r="A133" s="70" t="s">
        <v>937</v>
      </c>
      <c r="B133" s="77" t="s">
        <v>73</v>
      </c>
      <c r="C133" s="77" t="s">
        <v>5</v>
      </c>
      <c r="D133" s="77" t="s">
        <v>938</v>
      </c>
      <c r="E133" s="77" t="s">
        <v>8</v>
      </c>
      <c r="F133" s="79" t="s">
        <v>939</v>
      </c>
    </row>
    <row r="134" spans="1:6" ht="50.1" customHeight="1" x14ac:dyDescent="0.3">
      <c r="A134" s="70" t="s">
        <v>193</v>
      </c>
      <c r="B134" s="77" t="s">
        <v>73</v>
      </c>
      <c r="C134" s="77" t="s">
        <v>3</v>
      </c>
      <c r="D134" s="77" t="s">
        <v>194</v>
      </c>
      <c r="E134" s="77" t="s">
        <v>77</v>
      </c>
      <c r="F134" s="79" t="s">
        <v>940</v>
      </c>
    </row>
    <row r="135" spans="1:6" ht="50.1" customHeight="1" x14ac:dyDescent="0.3">
      <c r="A135" s="70" t="s">
        <v>941</v>
      </c>
      <c r="B135" s="77" t="s">
        <v>73</v>
      </c>
      <c r="C135" s="77" t="s">
        <v>3</v>
      </c>
      <c r="D135" s="80" t="s">
        <v>942</v>
      </c>
      <c r="E135" s="77" t="s">
        <v>77</v>
      </c>
      <c r="F135" s="79" t="s">
        <v>943</v>
      </c>
    </row>
    <row r="136" spans="1:6" ht="50.1" customHeight="1" x14ac:dyDescent="0.3">
      <c r="A136" s="70" t="s">
        <v>944</v>
      </c>
      <c r="B136" s="77" t="s">
        <v>73</v>
      </c>
      <c r="C136" s="77" t="s">
        <v>4</v>
      </c>
      <c r="D136" s="77" t="s">
        <v>115</v>
      </c>
      <c r="E136" s="77" t="s">
        <v>77</v>
      </c>
      <c r="F136" s="79" t="s">
        <v>945</v>
      </c>
    </row>
    <row r="137" spans="1:6" ht="50.1" customHeight="1" x14ac:dyDescent="0.3">
      <c r="A137" s="70" t="s">
        <v>946</v>
      </c>
      <c r="B137" s="77" t="s">
        <v>73</v>
      </c>
      <c r="C137" s="77" t="s">
        <v>3</v>
      </c>
      <c r="D137" s="77" t="s">
        <v>947</v>
      </c>
      <c r="E137" s="77" t="s">
        <v>8</v>
      </c>
      <c r="F137" s="79" t="s">
        <v>948</v>
      </c>
    </row>
    <row r="138" spans="1:6" ht="50.1" customHeight="1" x14ac:dyDescent="0.3">
      <c r="A138" s="70" t="s">
        <v>949</v>
      </c>
      <c r="B138" s="77" t="s">
        <v>73</v>
      </c>
      <c r="C138" s="77" t="s">
        <v>4</v>
      </c>
      <c r="D138" s="77" t="s">
        <v>115</v>
      </c>
      <c r="E138" s="77" t="s">
        <v>8</v>
      </c>
      <c r="F138" s="79" t="s">
        <v>950</v>
      </c>
    </row>
    <row r="139" spans="1:6" ht="50.1" customHeight="1" x14ac:dyDescent="0.3">
      <c r="A139" s="70" t="s">
        <v>195</v>
      </c>
      <c r="B139" s="77" t="s">
        <v>49</v>
      </c>
      <c r="C139" s="77" t="s">
        <v>4</v>
      </c>
      <c r="D139" s="77" t="s">
        <v>196</v>
      </c>
      <c r="E139" s="77" t="s">
        <v>8</v>
      </c>
      <c r="F139" s="79" t="s">
        <v>197</v>
      </c>
    </row>
    <row r="140" spans="1:6" ht="50.1" customHeight="1" x14ac:dyDescent="0.3">
      <c r="A140" s="70" t="s">
        <v>951</v>
      </c>
      <c r="B140" s="77" t="s">
        <v>49</v>
      </c>
      <c r="C140" s="77" t="s">
        <v>4</v>
      </c>
      <c r="D140" s="77" t="s">
        <v>952</v>
      </c>
      <c r="E140" s="77" t="s">
        <v>8</v>
      </c>
      <c r="F140" s="79" t="s">
        <v>953</v>
      </c>
    </row>
    <row r="141" spans="1:6" ht="50.1" customHeight="1" x14ac:dyDescent="0.3">
      <c r="A141" s="70" t="s">
        <v>954</v>
      </c>
      <c r="B141" s="77" t="s">
        <v>49</v>
      </c>
      <c r="C141" s="77" t="s">
        <v>4</v>
      </c>
      <c r="D141" s="80" t="s">
        <v>955</v>
      </c>
      <c r="E141" s="77" t="s">
        <v>8</v>
      </c>
      <c r="F141" s="79" t="s">
        <v>956</v>
      </c>
    </row>
    <row r="142" spans="1:6" ht="50.1" customHeight="1" x14ac:dyDescent="0.3">
      <c r="A142" s="70" t="s">
        <v>198</v>
      </c>
      <c r="B142" s="77" t="s">
        <v>49</v>
      </c>
      <c r="C142" s="77" t="s">
        <v>4</v>
      </c>
      <c r="D142" s="77" t="s">
        <v>199</v>
      </c>
      <c r="E142" s="77" t="s">
        <v>8</v>
      </c>
      <c r="F142" s="79" t="s">
        <v>200</v>
      </c>
    </row>
    <row r="143" spans="1:6" ht="50.1" customHeight="1" x14ac:dyDescent="0.3">
      <c r="A143" s="70" t="s">
        <v>201</v>
      </c>
      <c r="B143" s="77" t="s">
        <v>49</v>
      </c>
      <c r="C143" s="77" t="s">
        <v>6</v>
      </c>
      <c r="D143" s="77" t="s">
        <v>202</v>
      </c>
      <c r="E143" s="77" t="s">
        <v>8</v>
      </c>
      <c r="F143" s="79" t="s">
        <v>203</v>
      </c>
    </row>
    <row r="144" spans="1:6" ht="50.1" customHeight="1" x14ac:dyDescent="0.3">
      <c r="A144" s="70" t="s">
        <v>957</v>
      </c>
      <c r="B144" s="77" t="s">
        <v>49</v>
      </c>
      <c r="C144" s="77" t="s">
        <v>4</v>
      </c>
      <c r="D144" s="77" t="s">
        <v>958</v>
      </c>
      <c r="E144" s="77" t="s">
        <v>8</v>
      </c>
      <c r="F144" s="79" t="s">
        <v>959</v>
      </c>
    </row>
    <row r="145" spans="1:6" ht="50.1" customHeight="1" x14ac:dyDescent="0.3">
      <c r="A145" s="70" t="s">
        <v>960</v>
      </c>
      <c r="B145" s="77" t="s">
        <v>49</v>
      </c>
      <c r="C145" s="77" t="s">
        <v>4</v>
      </c>
      <c r="D145" s="77" t="s">
        <v>958</v>
      </c>
      <c r="E145" s="77" t="s">
        <v>8</v>
      </c>
      <c r="F145" s="79" t="s">
        <v>961</v>
      </c>
    </row>
    <row r="146" spans="1:6" ht="50.1" customHeight="1" x14ac:dyDescent="0.3">
      <c r="A146" s="70" t="s">
        <v>962</v>
      </c>
      <c r="B146" s="77" t="s">
        <v>49</v>
      </c>
      <c r="C146" s="77" t="s">
        <v>5</v>
      </c>
      <c r="D146" s="77" t="s">
        <v>963</v>
      </c>
      <c r="E146" s="77" t="s">
        <v>8</v>
      </c>
      <c r="F146" s="79" t="s">
        <v>964</v>
      </c>
    </row>
    <row r="147" spans="1:6" ht="50.1" customHeight="1" x14ac:dyDescent="0.3">
      <c r="A147" s="70" t="s">
        <v>965</v>
      </c>
      <c r="B147" s="77" t="s">
        <v>49</v>
      </c>
      <c r="C147" s="77" t="s">
        <v>5</v>
      </c>
      <c r="D147" s="80" t="s">
        <v>966</v>
      </c>
      <c r="E147" s="77" t="s">
        <v>8</v>
      </c>
      <c r="F147" s="79" t="s">
        <v>967</v>
      </c>
    </row>
    <row r="148" spans="1:6" ht="31.5" customHeight="1" x14ac:dyDescent="0.3">
      <c r="A148" s="70" t="s">
        <v>204</v>
      </c>
      <c r="B148" s="77" t="s">
        <v>50</v>
      </c>
      <c r="C148" s="77" t="s">
        <v>4</v>
      </c>
      <c r="D148" s="77" t="s">
        <v>205</v>
      </c>
      <c r="E148" s="77" t="s">
        <v>8</v>
      </c>
      <c r="F148" s="79" t="s">
        <v>206</v>
      </c>
    </row>
    <row r="149" spans="1:6" ht="50.1" customHeight="1" x14ac:dyDescent="0.3">
      <c r="A149" s="70" t="s">
        <v>968</v>
      </c>
      <c r="B149" s="77" t="s">
        <v>50</v>
      </c>
      <c r="C149" s="77" t="s">
        <v>4</v>
      </c>
      <c r="D149" s="77" t="s">
        <v>969</v>
      </c>
      <c r="E149" s="77" t="s">
        <v>8</v>
      </c>
      <c r="F149" s="79" t="s">
        <v>970</v>
      </c>
    </row>
    <row r="150" spans="1:6" ht="50.1" customHeight="1" x14ac:dyDescent="0.3">
      <c r="A150" s="70" t="s">
        <v>207</v>
      </c>
      <c r="B150" s="77" t="s">
        <v>50</v>
      </c>
      <c r="C150" s="77" t="s">
        <v>4</v>
      </c>
      <c r="D150" s="77" t="s">
        <v>208</v>
      </c>
      <c r="E150" s="77" t="s">
        <v>8</v>
      </c>
      <c r="F150" s="79" t="s">
        <v>209</v>
      </c>
    </row>
    <row r="151" spans="1:6" ht="50.1" customHeight="1" x14ac:dyDescent="0.3">
      <c r="A151" s="70" t="s">
        <v>210</v>
      </c>
      <c r="B151" s="77" t="s">
        <v>50</v>
      </c>
      <c r="C151" s="77" t="s">
        <v>4</v>
      </c>
      <c r="D151" s="77" t="s">
        <v>211</v>
      </c>
      <c r="E151" s="77" t="s">
        <v>8</v>
      </c>
      <c r="F151" s="79" t="s">
        <v>212</v>
      </c>
    </row>
    <row r="152" spans="1:6" ht="50.1" customHeight="1" x14ac:dyDescent="0.3">
      <c r="A152" s="70" t="s">
        <v>971</v>
      </c>
      <c r="B152" s="77" t="s">
        <v>50</v>
      </c>
      <c r="C152" s="77" t="s">
        <v>4</v>
      </c>
      <c r="D152" s="77" t="s">
        <v>972</v>
      </c>
      <c r="E152" s="77" t="s">
        <v>8</v>
      </c>
      <c r="F152" s="79" t="s">
        <v>973</v>
      </c>
    </row>
    <row r="153" spans="1:6" ht="50.1" customHeight="1" x14ac:dyDescent="0.3">
      <c r="A153" s="70" t="s">
        <v>974</v>
      </c>
      <c r="B153" s="77" t="s">
        <v>50</v>
      </c>
      <c r="C153" s="77" t="s">
        <v>4</v>
      </c>
      <c r="D153" s="77" t="s">
        <v>975</v>
      </c>
      <c r="E153" s="77" t="s">
        <v>8</v>
      </c>
      <c r="F153" s="79" t="s">
        <v>976</v>
      </c>
    </row>
    <row r="154" spans="1:6" ht="50.1" customHeight="1" x14ac:dyDescent="0.3">
      <c r="A154" s="70" t="s">
        <v>977</v>
      </c>
      <c r="B154" s="77" t="s">
        <v>50</v>
      </c>
      <c r="C154" s="77" t="s">
        <v>45</v>
      </c>
      <c r="D154" s="80" t="s">
        <v>217</v>
      </c>
      <c r="E154" s="77" t="s">
        <v>8</v>
      </c>
      <c r="F154" s="79" t="s">
        <v>978</v>
      </c>
    </row>
    <row r="155" spans="1:6" ht="50.1" customHeight="1" x14ac:dyDescent="0.3">
      <c r="A155" s="70" t="s">
        <v>979</v>
      </c>
      <c r="B155" s="77" t="s">
        <v>50</v>
      </c>
      <c r="C155" s="77" t="s">
        <v>45</v>
      </c>
      <c r="D155" s="80" t="s">
        <v>217</v>
      </c>
      <c r="E155" s="77" t="s">
        <v>8</v>
      </c>
      <c r="F155" s="79" t="s">
        <v>980</v>
      </c>
    </row>
    <row r="156" spans="1:6" ht="50.1" customHeight="1" x14ac:dyDescent="0.3">
      <c r="A156" s="70" t="s">
        <v>981</v>
      </c>
      <c r="B156" s="77" t="s">
        <v>50</v>
      </c>
      <c r="C156" s="77" t="s">
        <v>45</v>
      </c>
      <c r="D156" s="80" t="s">
        <v>217</v>
      </c>
      <c r="E156" s="77" t="s">
        <v>8</v>
      </c>
      <c r="F156" s="79" t="s">
        <v>982</v>
      </c>
    </row>
    <row r="157" spans="1:6" ht="50.1" customHeight="1" x14ac:dyDescent="0.3">
      <c r="A157" s="70" t="s">
        <v>983</v>
      </c>
      <c r="B157" s="77" t="s">
        <v>71</v>
      </c>
      <c r="C157" s="77" t="s">
        <v>4</v>
      </c>
      <c r="D157" s="80" t="s">
        <v>984</v>
      </c>
      <c r="E157" s="77" t="s">
        <v>8</v>
      </c>
      <c r="F157" s="79" t="s">
        <v>985</v>
      </c>
    </row>
    <row r="158" spans="1:6" ht="50.1" customHeight="1" x14ac:dyDescent="0.3">
      <c r="A158" s="70" t="s">
        <v>986</v>
      </c>
      <c r="B158" s="77" t="s">
        <v>71</v>
      </c>
      <c r="C158" s="77" t="s">
        <v>4</v>
      </c>
      <c r="D158" s="77" t="s">
        <v>987</v>
      </c>
      <c r="E158" s="77" t="s">
        <v>8</v>
      </c>
      <c r="F158" s="79" t="s">
        <v>988</v>
      </c>
    </row>
    <row r="159" spans="1:6" ht="50.1" customHeight="1" x14ac:dyDescent="0.3">
      <c r="A159" s="70" t="s">
        <v>989</v>
      </c>
      <c r="B159" s="77" t="s">
        <v>71</v>
      </c>
      <c r="C159" s="77" t="s">
        <v>4</v>
      </c>
      <c r="D159" s="80" t="s">
        <v>984</v>
      </c>
      <c r="E159" s="77" t="s">
        <v>8</v>
      </c>
      <c r="F159" s="81" t="s">
        <v>990</v>
      </c>
    </row>
    <row r="160" spans="1:6" ht="50.1" customHeight="1" x14ac:dyDescent="0.3">
      <c r="A160" s="70" t="s">
        <v>991</v>
      </c>
      <c r="B160" s="77" t="s">
        <v>71</v>
      </c>
      <c r="C160" s="77" t="s">
        <v>4</v>
      </c>
      <c r="D160" s="77" t="s">
        <v>992</v>
      </c>
      <c r="E160" s="77" t="s">
        <v>8</v>
      </c>
      <c r="F160" s="79" t="s">
        <v>985</v>
      </c>
    </row>
    <row r="161" spans="1:6" ht="50.1" customHeight="1" x14ac:dyDescent="0.3">
      <c r="A161" s="70" t="s">
        <v>993</v>
      </c>
      <c r="B161" s="77" t="s">
        <v>71</v>
      </c>
      <c r="C161" s="77" t="s">
        <v>4</v>
      </c>
      <c r="D161" s="80" t="s">
        <v>984</v>
      </c>
      <c r="E161" s="77" t="s">
        <v>8</v>
      </c>
      <c r="F161" s="79" t="s">
        <v>994</v>
      </c>
    </row>
    <row r="162" spans="1:6" ht="50.1" customHeight="1" x14ac:dyDescent="0.3">
      <c r="A162" s="70" t="s">
        <v>995</v>
      </c>
      <c r="B162" s="77" t="s">
        <v>71</v>
      </c>
      <c r="C162" s="77" t="s">
        <v>4</v>
      </c>
      <c r="D162" s="77" t="s">
        <v>996</v>
      </c>
      <c r="E162" s="77" t="s">
        <v>8</v>
      </c>
      <c r="F162" s="79" t="s">
        <v>997</v>
      </c>
    </row>
    <row r="163" spans="1:6" ht="50.1" customHeight="1" x14ac:dyDescent="0.3">
      <c r="A163" s="70" t="s">
        <v>998</v>
      </c>
      <c r="B163" s="77" t="s">
        <v>71</v>
      </c>
      <c r="C163" s="77" t="s">
        <v>4</v>
      </c>
      <c r="D163" s="80" t="s">
        <v>999</v>
      </c>
      <c r="E163" s="77" t="s">
        <v>8</v>
      </c>
      <c r="F163" s="79" t="s">
        <v>1000</v>
      </c>
    </row>
    <row r="164" spans="1:6" ht="50.1" customHeight="1" x14ac:dyDescent="0.3">
      <c r="A164" s="70" t="s">
        <v>1001</v>
      </c>
      <c r="B164" s="77" t="s">
        <v>71</v>
      </c>
      <c r="C164" s="77" t="s">
        <v>4</v>
      </c>
      <c r="D164" s="77" t="s">
        <v>987</v>
      </c>
      <c r="E164" s="77" t="s">
        <v>8</v>
      </c>
      <c r="F164" s="79" t="s">
        <v>1002</v>
      </c>
    </row>
    <row r="165" spans="1:6" ht="50.1" customHeight="1" x14ac:dyDescent="0.3">
      <c r="A165" s="90" t="s">
        <v>1003</v>
      </c>
      <c r="B165" s="77" t="s">
        <v>914</v>
      </c>
      <c r="C165" s="77" t="s">
        <v>5</v>
      </c>
      <c r="D165" s="77" t="s">
        <v>1004</v>
      </c>
      <c r="E165" s="77" t="s">
        <v>8</v>
      </c>
      <c r="F165" s="79" t="s">
        <v>1005</v>
      </c>
    </row>
    <row r="166" spans="1:6" ht="50.1" customHeight="1" x14ac:dyDescent="0.3">
      <c r="A166" s="70" t="s">
        <v>1006</v>
      </c>
      <c r="B166" s="77" t="s">
        <v>914</v>
      </c>
      <c r="C166" s="77" t="s">
        <v>3</v>
      </c>
      <c r="D166" s="77" t="s">
        <v>1007</v>
      </c>
      <c r="E166" s="77" t="s">
        <v>8</v>
      </c>
      <c r="F166" s="81" t="s">
        <v>1008</v>
      </c>
    </row>
    <row r="167" spans="1:6" ht="50.1" customHeight="1" x14ac:dyDescent="0.3">
      <c r="A167" s="70" t="s">
        <v>1009</v>
      </c>
      <c r="B167" s="77" t="s">
        <v>914</v>
      </c>
      <c r="C167" s="77" t="s">
        <v>3</v>
      </c>
      <c r="D167" s="77" t="s">
        <v>1010</v>
      </c>
      <c r="E167" s="77" t="s">
        <v>8</v>
      </c>
      <c r="F167" s="81" t="s">
        <v>1011</v>
      </c>
    </row>
    <row r="168" spans="1:6" ht="50.1" customHeight="1" x14ac:dyDescent="0.3">
      <c r="A168" s="70" t="s">
        <v>1012</v>
      </c>
      <c r="B168" s="77" t="s">
        <v>73</v>
      </c>
      <c r="C168" s="77" t="s">
        <v>5</v>
      </c>
      <c r="D168" s="77" t="s">
        <v>217</v>
      </c>
      <c r="E168" s="77" t="s">
        <v>8</v>
      </c>
      <c r="F168" s="79" t="s">
        <v>1013</v>
      </c>
    </row>
    <row r="169" spans="1:6" ht="50.1" customHeight="1" x14ac:dyDescent="0.3">
      <c r="A169" s="70" t="s">
        <v>213</v>
      </c>
      <c r="B169" s="77" t="s">
        <v>73</v>
      </c>
      <c r="C169" s="77" t="s">
        <v>4</v>
      </c>
      <c r="D169" s="77" t="s">
        <v>214</v>
      </c>
      <c r="E169" s="77" t="s">
        <v>8</v>
      </c>
      <c r="F169" s="79" t="s">
        <v>215</v>
      </c>
    </row>
    <row r="170" spans="1:6" ht="50.1" customHeight="1" x14ac:dyDescent="0.3">
      <c r="A170" s="70" t="s">
        <v>216</v>
      </c>
      <c r="B170" s="77" t="s">
        <v>73</v>
      </c>
      <c r="C170" s="77" t="s">
        <v>4</v>
      </c>
      <c r="D170" s="77" t="s">
        <v>217</v>
      </c>
      <c r="E170" s="77" t="s">
        <v>8</v>
      </c>
      <c r="F170" s="79" t="s">
        <v>218</v>
      </c>
    </row>
    <row r="171" spans="1:6" ht="50.1" customHeight="1" x14ac:dyDescent="0.3">
      <c r="A171" s="70" t="s">
        <v>1014</v>
      </c>
      <c r="B171" s="77" t="s">
        <v>73</v>
      </c>
      <c r="C171" s="77" t="s">
        <v>5</v>
      </c>
      <c r="D171" s="77" t="s">
        <v>1015</v>
      </c>
      <c r="E171" s="77" t="s">
        <v>8</v>
      </c>
      <c r="F171" s="79" t="s">
        <v>1016</v>
      </c>
    </row>
    <row r="172" spans="1:6" ht="50.1" customHeight="1" x14ac:dyDescent="0.3">
      <c r="A172" s="70" t="s">
        <v>219</v>
      </c>
      <c r="B172" s="77" t="s">
        <v>73</v>
      </c>
      <c r="C172" s="77" t="s">
        <v>4</v>
      </c>
      <c r="D172" s="77" t="s">
        <v>220</v>
      </c>
      <c r="E172" s="77" t="s">
        <v>8</v>
      </c>
      <c r="F172" s="79" t="s">
        <v>221</v>
      </c>
    </row>
    <row r="173" spans="1:6" ht="50.1" customHeight="1" x14ac:dyDescent="0.3">
      <c r="A173" s="70" t="s">
        <v>1017</v>
      </c>
      <c r="B173" s="77" t="s">
        <v>73</v>
      </c>
      <c r="C173" s="77" t="s">
        <v>5</v>
      </c>
      <c r="D173" s="77" t="s">
        <v>1018</v>
      </c>
      <c r="E173" s="77" t="s">
        <v>8</v>
      </c>
      <c r="F173" s="79" t="s">
        <v>1019</v>
      </c>
    </row>
    <row r="174" spans="1:6" ht="50.1" customHeight="1" x14ac:dyDescent="0.3">
      <c r="A174" s="70" t="s">
        <v>1020</v>
      </c>
      <c r="B174" s="77" t="s">
        <v>73</v>
      </c>
      <c r="C174" s="77" t="s">
        <v>5</v>
      </c>
      <c r="D174" s="77" t="s">
        <v>1018</v>
      </c>
      <c r="E174" s="77" t="s">
        <v>8</v>
      </c>
      <c r="F174" s="79" t="s">
        <v>1021</v>
      </c>
    </row>
    <row r="175" spans="1:6" ht="50.1" customHeight="1" x14ac:dyDescent="0.3">
      <c r="A175" s="70" t="s">
        <v>222</v>
      </c>
      <c r="B175" s="77" t="s">
        <v>73</v>
      </c>
      <c r="C175" s="77" t="s">
        <v>4</v>
      </c>
      <c r="D175" s="77" t="s">
        <v>223</v>
      </c>
      <c r="E175" s="77" t="s">
        <v>8</v>
      </c>
      <c r="F175" s="79" t="s">
        <v>224</v>
      </c>
    </row>
    <row r="176" spans="1:6" ht="50.1" customHeight="1" x14ac:dyDescent="0.3">
      <c r="A176" s="70" t="s">
        <v>1022</v>
      </c>
      <c r="B176" s="77" t="s">
        <v>73</v>
      </c>
      <c r="C176" s="77" t="s">
        <v>5</v>
      </c>
      <c r="D176" s="77" t="s">
        <v>1018</v>
      </c>
      <c r="E176" s="77" t="s">
        <v>8</v>
      </c>
      <c r="F176" s="79" t="s">
        <v>1023</v>
      </c>
    </row>
    <row r="177" spans="1:6" ht="50.1" customHeight="1" x14ac:dyDescent="0.3">
      <c r="A177" s="70" t="s">
        <v>225</v>
      </c>
      <c r="B177" s="77" t="s">
        <v>73</v>
      </c>
      <c r="C177" s="77" t="s">
        <v>45</v>
      </c>
      <c r="D177" s="77" t="s">
        <v>226</v>
      </c>
      <c r="E177" s="77" t="s">
        <v>8</v>
      </c>
      <c r="F177" s="79" t="s">
        <v>227</v>
      </c>
    </row>
    <row r="178" spans="1:6" ht="50.1" customHeight="1" x14ac:dyDescent="0.3">
      <c r="A178" s="70" t="s">
        <v>228</v>
      </c>
      <c r="B178" s="77" t="s">
        <v>73</v>
      </c>
      <c r="C178" s="77" t="s">
        <v>4</v>
      </c>
      <c r="D178" s="77" t="s">
        <v>115</v>
      </c>
      <c r="E178" s="77" t="s">
        <v>8</v>
      </c>
      <c r="F178" s="79" t="s">
        <v>229</v>
      </c>
    </row>
    <row r="179" spans="1:6" ht="50.1" customHeight="1" x14ac:dyDescent="0.3">
      <c r="A179" s="70" t="s">
        <v>1024</v>
      </c>
      <c r="B179" s="77" t="s">
        <v>73</v>
      </c>
      <c r="C179" s="77" t="s">
        <v>4</v>
      </c>
      <c r="D179" s="77" t="s">
        <v>1025</v>
      </c>
      <c r="E179" s="77" t="s">
        <v>8</v>
      </c>
      <c r="F179" s="79" t="s">
        <v>1026</v>
      </c>
    </row>
    <row r="180" spans="1:6" ht="50.1" customHeight="1" x14ac:dyDescent="0.3">
      <c r="A180" s="70" t="s">
        <v>230</v>
      </c>
      <c r="B180" s="77" t="s">
        <v>73</v>
      </c>
      <c r="C180" s="77" t="s">
        <v>76</v>
      </c>
      <c r="D180" s="77" t="s">
        <v>101</v>
      </c>
      <c r="E180" s="77" t="s">
        <v>63</v>
      </c>
      <c r="F180" s="79" t="s">
        <v>231</v>
      </c>
    </row>
    <row r="181" spans="1:6" ht="50.1" customHeight="1" x14ac:dyDescent="0.3">
      <c r="A181" s="70" t="s">
        <v>1027</v>
      </c>
      <c r="B181" s="77" t="s">
        <v>50</v>
      </c>
      <c r="C181" s="77" t="s">
        <v>5</v>
      </c>
      <c r="D181" s="77" t="s">
        <v>1028</v>
      </c>
      <c r="E181" s="77" t="s">
        <v>8</v>
      </c>
      <c r="F181" s="79" t="s">
        <v>1029</v>
      </c>
    </row>
    <row r="182" spans="1:6" ht="50.1" customHeight="1" x14ac:dyDescent="0.3">
      <c r="A182" s="70" t="s">
        <v>1030</v>
      </c>
      <c r="B182" s="77" t="s">
        <v>50</v>
      </c>
      <c r="C182" s="77" t="s">
        <v>4</v>
      </c>
      <c r="D182" s="77" t="s">
        <v>1031</v>
      </c>
      <c r="E182" s="77" t="s">
        <v>8</v>
      </c>
      <c r="F182" s="79" t="s">
        <v>1032</v>
      </c>
    </row>
    <row r="183" spans="1:6" ht="50.1" customHeight="1" x14ac:dyDescent="0.3">
      <c r="A183" s="70" t="s">
        <v>1033</v>
      </c>
      <c r="B183" s="77" t="s">
        <v>50</v>
      </c>
      <c r="C183" s="77" t="s">
        <v>6</v>
      </c>
      <c r="D183" s="77" t="s">
        <v>1034</v>
      </c>
      <c r="E183" s="77" t="s">
        <v>8</v>
      </c>
      <c r="F183" s="79" t="s">
        <v>1035</v>
      </c>
    </row>
    <row r="184" spans="1:6" ht="50.1" customHeight="1" x14ac:dyDescent="0.3">
      <c r="A184" s="70" t="s">
        <v>1036</v>
      </c>
      <c r="B184" s="77" t="s">
        <v>50</v>
      </c>
      <c r="C184" s="77" t="s">
        <v>6</v>
      </c>
      <c r="D184" s="77" t="s">
        <v>1037</v>
      </c>
      <c r="E184" s="77" t="s">
        <v>8</v>
      </c>
      <c r="F184" s="79" t="s">
        <v>1038</v>
      </c>
    </row>
    <row r="185" spans="1:6" ht="50.1" customHeight="1" x14ac:dyDescent="0.3">
      <c r="A185" s="70" t="s">
        <v>1039</v>
      </c>
      <c r="B185" s="77" t="s">
        <v>50</v>
      </c>
      <c r="C185" s="77" t="s">
        <v>5</v>
      </c>
      <c r="D185" s="77" t="s">
        <v>1037</v>
      </c>
      <c r="E185" s="77" t="s">
        <v>8</v>
      </c>
      <c r="F185" s="79" t="s">
        <v>1040</v>
      </c>
    </row>
    <row r="186" spans="1:6" ht="50.1" customHeight="1" x14ac:dyDescent="0.3">
      <c r="A186" s="70" t="s">
        <v>1041</v>
      </c>
      <c r="B186" s="77" t="s">
        <v>50</v>
      </c>
      <c r="C186" s="77" t="s">
        <v>4</v>
      </c>
      <c r="D186" s="77" t="s">
        <v>1042</v>
      </c>
      <c r="E186" s="77" t="s">
        <v>8</v>
      </c>
      <c r="F186" s="79" t="s">
        <v>1043</v>
      </c>
    </row>
    <row r="187" spans="1:6" ht="50.1" customHeight="1" x14ac:dyDescent="0.3">
      <c r="A187" s="70" t="s">
        <v>1044</v>
      </c>
      <c r="B187" s="77" t="s">
        <v>50</v>
      </c>
      <c r="C187" s="77" t="s">
        <v>4</v>
      </c>
      <c r="D187" s="77" t="s">
        <v>1042</v>
      </c>
      <c r="E187" s="77" t="s">
        <v>8</v>
      </c>
      <c r="F187" s="79" t="s">
        <v>1045</v>
      </c>
    </row>
    <row r="188" spans="1:6" ht="50.1" customHeight="1" x14ac:dyDescent="0.3">
      <c r="A188" s="70" t="s">
        <v>232</v>
      </c>
      <c r="B188" s="77" t="s">
        <v>50</v>
      </c>
      <c r="C188" s="77" t="s">
        <v>4</v>
      </c>
      <c r="D188" s="77" t="s">
        <v>233</v>
      </c>
      <c r="E188" s="77" t="s">
        <v>8</v>
      </c>
      <c r="F188" s="81" t="s">
        <v>234</v>
      </c>
    </row>
    <row r="189" spans="1:6" ht="50.1" customHeight="1" x14ac:dyDescent="0.3">
      <c r="A189" s="70" t="s">
        <v>235</v>
      </c>
      <c r="B189" s="77" t="s">
        <v>50</v>
      </c>
      <c r="C189" s="77" t="s">
        <v>4</v>
      </c>
      <c r="D189" s="77" t="s">
        <v>236</v>
      </c>
      <c r="E189" s="77" t="s">
        <v>8</v>
      </c>
      <c r="F189" s="81" t="s">
        <v>237</v>
      </c>
    </row>
    <row r="190" spans="1:6" ht="50.1" customHeight="1" x14ac:dyDescent="0.3">
      <c r="A190" s="70" t="s">
        <v>238</v>
      </c>
      <c r="B190" s="77" t="s">
        <v>49</v>
      </c>
      <c r="C190" s="77" t="s">
        <v>4</v>
      </c>
      <c r="D190" s="77" t="s">
        <v>239</v>
      </c>
      <c r="E190" s="77" t="s">
        <v>8</v>
      </c>
      <c r="F190" s="81" t="s">
        <v>240</v>
      </c>
    </row>
    <row r="191" spans="1:6" ht="50.1" customHeight="1" x14ac:dyDescent="0.3">
      <c r="A191" s="70" t="s">
        <v>241</v>
      </c>
      <c r="B191" s="77" t="s">
        <v>49</v>
      </c>
      <c r="C191" s="77" t="s">
        <v>4</v>
      </c>
      <c r="D191" s="80" t="s">
        <v>1046</v>
      </c>
      <c r="E191" s="77" t="s">
        <v>8</v>
      </c>
      <c r="F191" s="81" t="s">
        <v>242</v>
      </c>
    </row>
    <row r="192" spans="1:6" ht="50.1" customHeight="1" x14ac:dyDescent="0.3">
      <c r="A192" s="70" t="s">
        <v>243</v>
      </c>
      <c r="B192" s="77" t="s">
        <v>49</v>
      </c>
      <c r="C192" s="77" t="s">
        <v>4</v>
      </c>
      <c r="D192" s="77" t="s">
        <v>244</v>
      </c>
      <c r="E192" s="77" t="s">
        <v>8</v>
      </c>
      <c r="F192" s="81" t="s">
        <v>245</v>
      </c>
    </row>
    <row r="193" spans="1:6" ht="50.1" customHeight="1" x14ac:dyDescent="0.3">
      <c r="A193" s="70" t="s">
        <v>246</v>
      </c>
      <c r="B193" s="77" t="s">
        <v>49</v>
      </c>
      <c r="C193" s="77" t="s">
        <v>4</v>
      </c>
      <c r="D193" s="77" t="s">
        <v>247</v>
      </c>
      <c r="E193" s="77" t="s">
        <v>8</v>
      </c>
      <c r="F193" s="81" t="s">
        <v>248</v>
      </c>
    </row>
    <row r="194" spans="1:6" ht="50.1" customHeight="1" x14ac:dyDescent="0.3">
      <c r="A194" s="70" t="s">
        <v>249</v>
      </c>
      <c r="B194" s="77" t="s">
        <v>49</v>
      </c>
      <c r="C194" s="77" t="s">
        <v>4</v>
      </c>
      <c r="D194" s="77" t="s">
        <v>196</v>
      </c>
      <c r="E194" s="77" t="s">
        <v>8</v>
      </c>
      <c r="F194" s="81" t="s">
        <v>250</v>
      </c>
    </row>
    <row r="195" spans="1:6" ht="50.1" customHeight="1" x14ac:dyDescent="0.3">
      <c r="A195" s="70" t="s">
        <v>251</v>
      </c>
      <c r="B195" s="77" t="s">
        <v>49</v>
      </c>
      <c r="C195" s="77" t="s">
        <v>5</v>
      </c>
      <c r="D195" s="77" t="s">
        <v>252</v>
      </c>
      <c r="E195" s="77" t="s">
        <v>8</v>
      </c>
      <c r="F195" s="81" t="s">
        <v>253</v>
      </c>
    </row>
    <row r="196" spans="1:6" ht="50.1" customHeight="1" x14ac:dyDescent="0.3">
      <c r="A196" s="70" t="s">
        <v>254</v>
      </c>
      <c r="B196" s="77" t="s">
        <v>49</v>
      </c>
      <c r="C196" s="77" t="s">
        <v>4</v>
      </c>
      <c r="D196" s="77" t="s">
        <v>255</v>
      </c>
      <c r="E196" s="77" t="s">
        <v>8</v>
      </c>
      <c r="F196" s="81" t="s">
        <v>256</v>
      </c>
    </row>
    <row r="197" spans="1:6" ht="50.1" customHeight="1" x14ac:dyDescent="0.3">
      <c r="A197" s="70" t="s">
        <v>257</v>
      </c>
      <c r="B197" s="77" t="s">
        <v>49</v>
      </c>
      <c r="C197" s="77" t="s">
        <v>4</v>
      </c>
      <c r="D197" s="77" t="s">
        <v>258</v>
      </c>
      <c r="E197" s="77" t="s">
        <v>8</v>
      </c>
      <c r="F197" s="81" t="s">
        <v>259</v>
      </c>
    </row>
    <row r="198" spans="1:6" ht="50.1" customHeight="1" x14ac:dyDescent="0.3">
      <c r="A198" s="70" t="s">
        <v>260</v>
      </c>
      <c r="B198" s="77" t="s">
        <v>49</v>
      </c>
      <c r="C198" s="77" t="s">
        <v>4</v>
      </c>
      <c r="D198" s="77" t="s">
        <v>261</v>
      </c>
      <c r="E198" s="77" t="s">
        <v>8</v>
      </c>
      <c r="F198" s="81" t="s">
        <v>262</v>
      </c>
    </row>
    <row r="199" spans="1:6" ht="50.1" customHeight="1" x14ac:dyDescent="0.3">
      <c r="A199" s="70" t="s">
        <v>263</v>
      </c>
      <c r="B199" s="77" t="s">
        <v>71</v>
      </c>
      <c r="C199" s="77" t="s">
        <v>4</v>
      </c>
      <c r="D199" s="77" t="s">
        <v>264</v>
      </c>
      <c r="E199" s="77" t="s">
        <v>8</v>
      </c>
      <c r="F199" s="81" t="s">
        <v>265</v>
      </c>
    </row>
    <row r="200" spans="1:6" ht="50.1" customHeight="1" x14ac:dyDescent="0.3">
      <c r="A200" s="70" t="s">
        <v>266</v>
      </c>
      <c r="B200" s="77" t="s">
        <v>71</v>
      </c>
      <c r="C200" s="77" t="s">
        <v>4</v>
      </c>
      <c r="D200" s="77" t="s">
        <v>267</v>
      </c>
      <c r="E200" s="77" t="s">
        <v>8</v>
      </c>
      <c r="F200" s="79" t="s">
        <v>1047</v>
      </c>
    </row>
    <row r="201" spans="1:6" ht="50.1" customHeight="1" x14ac:dyDescent="0.3">
      <c r="A201" s="70" t="s">
        <v>268</v>
      </c>
      <c r="B201" s="77" t="s">
        <v>71</v>
      </c>
      <c r="C201" s="77" t="s">
        <v>4</v>
      </c>
      <c r="D201" s="77" t="s">
        <v>267</v>
      </c>
      <c r="E201" s="77" t="s">
        <v>8</v>
      </c>
      <c r="F201" s="81" t="s">
        <v>269</v>
      </c>
    </row>
    <row r="202" spans="1:6" ht="50.1" customHeight="1" x14ac:dyDescent="0.3">
      <c r="A202" s="70" t="s">
        <v>270</v>
      </c>
      <c r="B202" s="77" t="s">
        <v>71</v>
      </c>
      <c r="C202" s="77" t="s">
        <v>4</v>
      </c>
      <c r="D202" s="77" t="s">
        <v>271</v>
      </c>
      <c r="E202" s="77" t="s">
        <v>8</v>
      </c>
      <c r="F202" s="81" t="s">
        <v>272</v>
      </c>
    </row>
    <row r="203" spans="1:6" ht="50.1" customHeight="1" x14ac:dyDescent="0.3">
      <c r="A203" s="70" t="s">
        <v>273</v>
      </c>
      <c r="B203" s="77" t="s">
        <v>71</v>
      </c>
      <c r="C203" s="77" t="s">
        <v>45</v>
      </c>
      <c r="D203" s="77" t="s">
        <v>274</v>
      </c>
      <c r="E203" s="77" t="s">
        <v>8</v>
      </c>
      <c r="F203" s="81" t="s">
        <v>275</v>
      </c>
    </row>
    <row r="204" spans="1:6" ht="50.1" customHeight="1" x14ac:dyDescent="0.3">
      <c r="A204" s="70" t="s">
        <v>276</v>
      </c>
      <c r="B204" s="77" t="s">
        <v>71</v>
      </c>
      <c r="C204" s="77" t="s">
        <v>4</v>
      </c>
      <c r="D204" s="77" t="s">
        <v>267</v>
      </c>
      <c r="E204" s="77" t="s">
        <v>8</v>
      </c>
      <c r="F204" s="81" t="s">
        <v>277</v>
      </c>
    </row>
    <row r="205" spans="1:6" ht="50.1" customHeight="1" x14ac:dyDescent="0.3">
      <c r="A205" s="70" t="s">
        <v>278</v>
      </c>
      <c r="B205" s="77" t="s">
        <v>71</v>
      </c>
      <c r="C205" s="77" t="s">
        <v>4</v>
      </c>
      <c r="D205" s="80" t="s">
        <v>1048</v>
      </c>
      <c r="E205" s="77" t="s">
        <v>8</v>
      </c>
      <c r="F205" s="81" t="s">
        <v>279</v>
      </c>
    </row>
    <row r="206" spans="1:6" ht="50.1" customHeight="1" x14ac:dyDescent="0.3">
      <c r="A206" s="70" t="s">
        <v>280</v>
      </c>
      <c r="B206" s="77" t="s">
        <v>71</v>
      </c>
      <c r="C206" s="77" t="s">
        <v>100</v>
      </c>
      <c r="D206" s="77" t="s">
        <v>281</v>
      </c>
      <c r="E206" s="77" t="s">
        <v>8</v>
      </c>
      <c r="F206" s="81" t="s">
        <v>282</v>
      </c>
    </row>
    <row r="207" spans="1:6" ht="50.1" customHeight="1" x14ac:dyDescent="0.3">
      <c r="A207" s="70" t="s">
        <v>283</v>
      </c>
      <c r="B207" s="77" t="s">
        <v>71</v>
      </c>
      <c r="C207" s="77" t="s">
        <v>3</v>
      </c>
      <c r="D207" s="77" t="s">
        <v>284</v>
      </c>
      <c r="E207" s="77" t="s">
        <v>8</v>
      </c>
      <c r="F207" s="81" t="s">
        <v>285</v>
      </c>
    </row>
    <row r="208" spans="1:6" ht="50.1" customHeight="1" x14ac:dyDescent="0.3">
      <c r="A208" s="70" t="s">
        <v>286</v>
      </c>
      <c r="B208" s="77" t="s">
        <v>71</v>
      </c>
      <c r="C208" s="77" t="s">
        <v>5</v>
      </c>
      <c r="D208" s="77" t="s">
        <v>287</v>
      </c>
      <c r="E208" s="77" t="s">
        <v>8</v>
      </c>
      <c r="F208" s="79" t="s">
        <v>1049</v>
      </c>
    </row>
    <row r="209" spans="1:6" ht="50.1" customHeight="1" x14ac:dyDescent="0.3">
      <c r="A209" s="70" t="s">
        <v>1050</v>
      </c>
      <c r="B209" s="77" t="s">
        <v>84</v>
      </c>
      <c r="C209" s="77" t="s">
        <v>4</v>
      </c>
      <c r="D209" s="77" t="s">
        <v>1051</v>
      </c>
      <c r="E209" s="77" t="s">
        <v>67</v>
      </c>
      <c r="F209" s="79" t="s">
        <v>1052</v>
      </c>
    </row>
    <row r="210" spans="1:6" ht="50.1" customHeight="1" x14ac:dyDescent="0.3">
      <c r="A210" s="70" t="s">
        <v>1053</v>
      </c>
      <c r="B210" s="77" t="s">
        <v>84</v>
      </c>
      <c r="C210" s="77" t="s">
        <v>82</v>
      </c>
      <c r="D210" s="77" t="s">
        <v>1054</v>
      </c>
      <c r="E210" s="77" t="s">
        <v>67</v>
      </c>
      <c r="F210" s="79" t="s">
        <v>1055</v>
      </c>
    </row>
    <row r="211" spans="1:6" ht="50.1" customHeight="1" x14ac:dyDescent="0.3">
      <c r="A211" s="70" t="s">
        <v>1056</v>
      </c>
      <c r="B211" s="77" t="s">
        <v>84</v>
      </c>
      <c r="C211" s="77" t="s">
        <v>3</v>
      </c>
      <c r="D211" s="77" t="s">
        <v>1054</v>
      </c>
      <c r="E211" s="77" t="s">
        <v>64</v>
      </c>
      <c r="F211" s="79" t="s">
        <v>1057</v>
      </c>
    </row>
    <row r="212" spans="1:6" ht="50.1" customHeight="1" x14ac:dyDescent="0.3">
      <c r="A212" s="70" t="s">
        <v>1058</v>
      </c>
      <c r="B212" s="77" t="s">
        <v>84</v>
      </c>
      <c r="C212" s="77" t="s">
        <v>45</v>
      </c>
      <c r="D212" s="77" t="s">
        <v>1059</v>
      </c>
      <c r="E212" s="77" t="s">
        <v>86</v>
      </c>
      <c r="F212" s="79" t="s">
        <v>1060</v>
      </c>
    </row>
    <row r="213" spans="1:6" ht="50.1" customHeight="1" x14ac:dyDescent="0.3">
      <c r="A213" s="70" t="s">
        <v>1061</v>
      </c>
      <c r="B213" s="77" t="s">
        <v>84</v>
      </c>
      <c r="C213" s="77" t="s">
        <v>3</v>
      </c>
      <c r="D213" s="77" t="s">
        <v>1054</v>
      </c>
      <c r="E213" s="77" t="s">
        <v>64</v>
      </c>
      <c r="F213" s="79" t="s">
        <v>1057</v>
      </c>
    </row>
    <row r="214" spans="1:6" ht="50.1" customHeight="1" x14ac:dyDescent="0.3">
      <c r="A214" s="70" t="s">
        <v>1062</v>
      </c>
      <c r="B214" s="77" t="s">
        <v>84</v>
      </c>
      <c r="C214" s="77" t="s">
        <v>76</v>
      </c>
      <c r="D214" s="77" t="s">
        <v>1059</v>
      </c>
      <c r="E214" s="77" t="s">
        <v>67</v>
      </c>
      <c r="F214" s="79" t="s">
        <v>1063</v>
      </c>
    </row>
    <row r="215" spans="1:6" ht="50.1" customHeight="1" x14ac:dyDescent="0.3">
      <c r="A215" s="70" t="s">
        <v>1064</v>
      </c>
      <c r="B215" s="77" t="s">
        <v>84</v>
      </c>
      <c r="C215" s="77" t="s">
        <v>45</v>
      </c>
      <c r="D215" s="77" t="s">
        <v>1059</v>
      </c>
      <c r="E215" s="77" t="s">
        <v>63</v>
      </c>
      <c r="F215" s="79" t="s">
        <v>1065</v>
      </c>
    </row>
    <row r="216" spans="1:6" ht="50.1" customHeight="1" x14ac:dyDescent="0.3">
      <c r="A216" s="70" t="s">
        <v>1066</v>
      </c>
      <c r="B216" s="77" t="s">
        <v>84</v>
      </c>
      <c r="C216" s="77" t="s">
        <v>3</v>
      </c>
      <c r="D216" s="77" t="s">
        <v>85</v>
      </c>
      <c r="E216" s="77" t="s">
        <v>106</v>
      </c>
      <c r="F216" s="79" t="s">
        <v>1067</v>
      </c>
    </row>
    <row r="217" spans="1:6" ht="50.1" customHeight="1" x14ac:dyDescent="0.3">
      <c r="A217" s="70" t="s">
        <v>1068</v>
      </c>
      <c r="B217" s="77" t="s">
        <v>84</v>
      </c>
      <c r="C217" s="77" t="s">
        <v>3</v>
      </c>
      <c r="D217" s="77" t="s">
        <v>105</v>
      </c>
      <c r="E217" s="77" t="s">
        <v>89</v>
      </c>
      <c r="F217" s="79" t="s">
        <v>1069</v>
      </c>
    </row>
    <row r="218" spans="1:6" ht="50.1" customHeight="1" x14ac:dyDescent="0.3">
      <c r="A218" s="70" t="s">
        <v>1070</v>
      </c>
      <c r="B218" s="77" t="s">
        <v>84</v>
      </c>
      <c r="C218" s="77" t="s">
        <v>3</v>
      </c>
      <c r="D218" s="77" t="s">
        <v>105</v>
      </c>
      <c r="E218" s="77" t="s">
        <v>63</v>
      </c>
      <c r="F218" s="79" t="s">
        <v>1071</v>
      </c>
    </row>
    <row r="219" spans="1:6" ht="50.1" customHeight="1" x14ac:dyDescent="0.3">
      <c r="A219" s="70" t="s">
        <v>288</v>
      </c>
      <c r="B219" s="77" t="s">
        <v>84</v>
      </c>
      <c r="C219" s="85" t="s">
        <v>4</v>
      </c>
      <c r="D219" s="77" t="s">
        <v>289</v>
      </c>
      <c r="E219" s="77" t="s">
        <v>63</v>
      </c>
      <c r="F219" s="86" t="s">
        <v>290</v>
      </c>
    </row>
    <row r="220" spans="1:6" ht="50.1" customHeight="1" x14ac:dyDescent="0.3">
      <c r="A220" s="70" t="s">
        <v>291</v>
      </c>
      <c r="B220" s="77" t="s">
        <v>84</v>
      </c>
      <c r="C220" s="77" t="s">
        <v>4</v>
      </c>
      <c r="D220" s="77" t="s">
        <v>105</v>
      </c>
      <c r="E220" s="77" t="s">
        <v>86</v>
      </c>
      <c r="F220" s="81" t="s">
        <v>292</v>
      </c>
    </row>
    <row r="221" spans="1:6" ht="50.1" customHeight="1" x14ac:dyDescent="0.3">
      <c r="A221" s="70" t="s">
        <v>1072</v>
      </c>
      <c r="B221" s="77" t="s">
        <v>80</v>
      </c>
      <c r="C221" s="77" t="s">
        <v>5</v>
      </c>
      <c r="D221" s="77" t="s">
        <v>1073</v>
      </c>
      <c r="E221" s="77" t="s">
        <v>94</v>
      </c>
      <c r="F221" s="79" t="s">
        <v>1074</v>
      </c>
    </row>
    <row r="222" spans="1:6" ht="50.1" customHeight="1" x14ac:dyDescent="0.3">
      <c r="A222" s="70" t="s">
        <v>1075</v>
      </c>
      <c r="B222" s="77" t="s">
        <v>80</v>
      </c>
      <c r="C222" s="77" t="s">
        <v>3</v>
      </c>
      <c r="D222" s="77" t="s">
        <v>1076</v>
      </c>
      <c r="E222" s="77" t="s">
        <v>8</v>
      </c>
      <c r="F222" s="79" t="s">
        <v>1077</v>
      </c>
    </row>
    <row r="223" spans="1:6" ht="50.1" customHeight="1" x14ac:dyDescent="0.3">
      <c r="A223" s="70" t="s">
        <v>1078</v>
      </c>
      <c r="B223" s="77" t="s">
        <v>80</v>
      </c>
      <c r="C223" s="77" t="s">
        <v>3</v>
      </c>
      <c r="D223" s="77" t="s">
        <v>1079</v>
      </c>
      <c r="E223" s="77" t="s">
        <v>8</v>
      </c>
      <c r="F223" s="79" t="s">
        <v>1080</v>
      </c>
    </row>
    <row r="224" spans="1:6" ht="50.1" customHeight="1" x14ac:dyDescent="0.3">
      <c r="A224" s="70" t="s">
        <v>1081</v>
      </c>
      <c r="B224" s="77" t="s">
        <v>80</v>
      </c>
      <c r="C224" s="77" t="s">
        <v>76</v>
      </c>
      <c r="D224" s="77" t="s">
        <v>104</v>
      </c>
      <c r="E224" s="77" t="s">
        <v>67</v>
      </c>
      <c r="F224" s="79" t="s">
        <v>1082</v>
      </c>
    </row>
    <row r="225" spans="1:6" ht="50.1" customHeight="1" x14ac:dyDescent="0.3">
      <c r="A225" s="70" t="s">
        <v>1083</v>
      </c>
      <c r="B225" s="77" t="s">
        <v>80</v>
      </c>
      <c r="C225" s="77" t="s">
        <v>6</v>
      </c>
      <c r="D225" s="77" t="s">
        <v>81</v>
      </c>
      <c r="E225" s="77" t="s">
        <v>8</v>
      </c>
      <c r="F225" s="79" t="s">
        <v>1084</v>
      </c>
    </row>
    <row r="226" spans="1:6" ht="50.1" customHeight="1" x14ac:dyDescent="0.3">
      <c r="A226" s="70" t="s">
        <v>1085</v>
      </c>
      <c r="B226" s="77" t="s">
        <v>80</v>
      </c>
      <c r="C226" s="77" t="s">
        <v>45</v>
      </c>
      <c r="D226" s="77" t="s">
        <v>104</v>
      </c>
      <c r="E226" s="77" t="s">
        <v>807</v>
      </c>
      <c r="F226" s="79" t="s">
        <v>116</v>
      </c>
    </row>
    <row r="227" spans="1:6" ht="50.1" customHeight="1" x14ac:dyDescent="0.3">
      <c r="A227" s="70" t="s">
        <v>1086</v>
      </c>
      <c r="B227" s="77" t="s">
        <v>80</v>
      </c>
      <c r="C227" s="77" t="s">
        <v>6</v>
      </c>
      <c r="D227" s="77" t="s">
        <v>81</v>
      </c>
      <c r="E227" s="77" t="s">
        <v>8</v>
      </c>
      <c r="F227" s="79" t="s">
        <v>1084</v>
      </c>
    </row>
    <row r="228" spans="1:6" ht="50.1" customHeight="1" x14ac:dyDescent="0.3">
      <c r="A228" s="70" t="s">
        <v>1087</v>
      </c>
      <c r="B228" s="77" t="s">
        <v>80</v>
      </c>
      <c r="C228" s="77" t="s">
        <v>45</v>
      </c>
      <c r="D228" s="77" t="s">
        <v>1088</v>
      </c>
      <c r="E228" s="77" t="s">
        <v>67</v>
      </c>
      <c r="F228" s="79" t="s">
        <v>1089</v>
      </c>
    </row>
    <row r="229" spans="1:6" ht="50.1" customHeight="1" x14ac:dyDescent="0.3">
      <c r="A229" s="70" t="s">
        <v>293</v>
      </c>
      <c r="B229" s="77" t="s">
        <v>80</v>
      </c>
      <c r="C229" s="77" t="s">
        <v>4</v>
      </c>
      <c r="D229" s="91" t="s">
        <v>300</v>
      </c>
      <c r="E229" s="89" t="s">
        <v>63</v>
      </c>
      <c r="F229" s="79" t="s">
        <v>294</v>
      </c>
    </row>
    <row r="230" spans="1:6" ht="50.1" customHeight="1" x14ac:dyDescent="0.3">
      <c r="A230" s="70" t="s">
        <v>1090</v>
      </c>
      <c r="B230" s="77" t="s">
        <v>80</v>
      </c>
      <c r="C230" s="77" t="s">
        <v>5</v>
      </c>
      <c r="D230" s="92" t="s">
        <v>81</v>
      </c>
      <c r="E230" s="77" t="s">
        <v>63</v>
      </c>
      <c r="F230" s="79" t="s">
        <v>1091</v>
      </c>
    </row>
    <row r="231" spans="1:6" ht="50.1" customHeight="1" x14ac:dyDescent="0.3">
      <c r="A231" s="70" t="s">
        <v>295</v>
      </c>
      <c r="B231" s="77" t="s">
        <v>80</v>
      </c>
      <c r="C231" s="77" t="s">
        <v>45</v>
      </c>
      <c r="D231" s="77" t="s">
        <v>296</v>
      </c>
      <c r="E231" s="77" t="s">
        <v>297</v>
      </c>
      <c r="F231" s="81" t="s">
        <v>298</v>
      </c>
    </row>
    <row r="232" spans="1:6" ht="50.1" customHeight="1" x14ac:dyDescent="0.3">
      <c r="A232" s="70" t="s">
        <v>299</v>
      </c>
      <c r="B232" s="77" t="s">
        <v>80</v>
      </c>
      <c r="C232" s="77" t="s">
        <v>4</v>
      </c>
      <c r="D232" s="77" t="s">
        <v>300</v>
      </c>
      <c r="E232" s="77" t="s">
        <v>8</v>
      </c>
      <c r="F232" s="81" t="s">
        <v>301</v>
      </c>
    </row>
    <row r="233" spans="1:6" ht="50.1" customHeight="1" x14ac:dyDescent="0.3">
      <c r="A233" s="70" t="s">
        <v>302</v>
      </c>
      <c r="B233" s="77" t="s">
        <v>80</v>
      </c>
      <c r="C233" s="77" t="s">
        <v>3</v>
      </c>
      <c r="D233" s="77" t="s">
        <v>303</v>
      </c>
      <c r="E233" s="77" t="s">
        <v>63</v>
      </c>
      <c r="F233" s="81" t="s">
        <v>304</v>
      </c>
    </row>
    <row r="234" spans="1:6" ht="50.1" customHeight="1" x14ac:dyDescent="0.3">
      <c r="A234" s="70" t="s">
        <v>305</v>
      </c>
      <c r="B234" s="77" t="s">
        <v>80</v>
      </c>
      <c r="C234" s="77" t="s">
        <v>150</v>
      </c>
      <c r="D234" s="77" t="s">
        <v>306</v>
      </c>
      <c r="E234" s="77" t="s">
        <v>8</v>
      </c>
      <c r="F234" s="81" t="s">
        <v>307</v>
      </c>
    </row>
    <row r="235" spans="1:6" ht="50.1" customHeight="1" x14ac:dyDescent="0.3">
      <c r="A235" s="70" t="s">
        <v>308</v>
      </c>
      <c r="B235" s="77" t="s">
        <v>80</v>
      </c>
      <c r="C235" s="77" t="s">
        <v>100</v>
      </c>
      <c r="D235" s="77" t="s">
        <v>306</v>
      </c>
      <c r="E235" s="77" t="s">
        <v>63</v>
      </c>
      <c r="F235" s="81" t="s">
        <v>309</v>
      </c>
    </row>
    <row r="236" spans="1:6" ht="50.1" customHeight="1" x14ac:dyDescent="0.3">
      <c r="A236" s="70" t="s">
        <v>1092</v>
      </c>
      <c r="B236" s="77" t="s">
        <v>80</v>
      </c>
      <c r="C236" s="77" t="s">
        <v>5</v>
      </c>
      <c r="D236" s="93" t="s">
        <v>1093</v>
      </c>
      <c r="E236" s="77" t="s">
        <v>651</v>
      </c>
      <c r="F236" s="79" t="s">
        <v>1094</v>
      </c>
    </row>
    <row r="237" spans="1:6" ht="50.1" customHeight="1" x14ac:dyDescent="0.3">
      <c r="A237" s="70" t="s">
        <v>310</v>
      </c>
      <c r="B237" s="77" t="s">
        <v>80</v>
      </c>
      <c r="C237" s="77" t="s">
        <v>4</v>
      </c>
      <c r="D237" s="77" t="s">
        <v>81</v>
      </c>
      <c r="E237" s="77" t="s">
        <v>8</v>
      </c>
      <c r="F237" s="81" t="s">
        <v>311</v>
      </c>
    </row>
    <row r="238" spans="1:6" ht="50.1" customHeight="1" x14ac:dyDescent="0.3">
      <c r="A238" s="70" t="s">
        <v>1095</v>
      </c>
      <c r="B238" s="77" t="s">
        <v>80</v>
      </c>
      <c r="C238" s="77" t="s">
        <v>5</v>
      </c>
      <c r="D238" s="93" t="s">
        <v>81</v>
      </c>
      <c r="E238" s="77" t="s">
        <v>64</v>
      </c>
      <c r="F238" s="79" t="s">
        <v>1096</v>
      </c>
    </row>
    <row r="239" spans="1:6" ht="50.1" customHeight="1" x14ac:dyDescent="0.3">
      <c r="A239" s="70" t="s">
        <v>1097</v>
      </c>
      <c r="B239" s="77" t="s">
        <v>80</v>
      </c>
      <c r="C239" s="77" t="s">
        <v>45</v>
      </c>
      <c r="D239" s="93" t="s">
        <v>104</v>
      </c>
      <c r="E239" s="77" t="s">
        <v>66</v>
      </c>
      <c r="F239" s="79" t="s">
        <v>1098</v>
      </c>
    </row>
    <row r="240" spans="1:6" ht="50.1" customHeight="1" x14ac:dyDescent="0.3">
      <c r="A240" s="70" t="s">
        <v>1099</v>
      </c>
      <c r="B240" s="77" t="s">
        <v>80</v>
      </c>
      <c r="C240" s="77" t="s">
        <v>4</v>
      </c>
      <c r="D240" s="93" t="s">
        <v>81</v>
      </c>
      <c r="E240" s="77" t="s">
        <v>8</v>
      </c>
      <c r="F240" s="79" t="s">
        <v>1100</v>
      </c>
    </row>
    <row r="241" spans="1:6" ht="50.1" customHeight="1" x14ac:dyDescent="0.3">
      <c r="A241" s="70" t="s">
        <v>312</v>
      </c>
      <c r="B241" s="77" t="s">
        <v>80</v>
      </c>
      <c r="C241" s="77" t="s">
        <v>150</v>
      </c>
      <c r="D241" s="77" t="s">
        <v>306</v>
      </c>
      <c r="E241" s="77" t="s">
        <v>67</v>
      </c>
      <c r="F241" s="81" t="s">
        <v>313</v>
      </c>
    </row>
    <row r="242" spans="1:6" ht="50.1" customHeight="1" x14ac:dyDescent="0.3">
      <c r="A242" s="70" t="s">
        <v>314</v>
      </c>
      <c r="B242" s="77" t="s">
        <v>80</v>
      </c>
      <c r="C242" s="77" t="s">
        <v>45</v>
      </c>
      <c r="D242" s="77" t="s">
        <v>104</v>
      </c>
      <c r="E242" s="77" t="s">
        <v>67</v>
      </c>
      <c r="F242" s="81" t="s">
        <v>116</v>
      </c>
    </row>
    <row r="243" spans="1:6" ht="50.1" customHeight="1" x14ac:dyDescent="0.3">
      <c r="A243" s="70" t="s">
        <v>1101</v>
      </c>
      <c r="B243" s="77" t="s">
        <v>78</v>
      </c>
      <c r="C243" s="77" t="s">
        <v>5</v>
      </c>
      <c r="D243" s="93" t="s">
        <v>1102</v>
      </c>
      <c r="E243" s="77" t="s">
        <v>1103</v>
      </c>
      <c r="F243" s="79" t="s">
        <v>1104</v>
      </c>
    </row>
    <row r="244" spans="1:6" ht="50.1" customHeight="1" x14ac:dyDescent="0.3">
      <c r="A244" s="70" t="s">
        <v>1105</v>
      </c>
      <c r="B244" s="77" t="s">
        <v>78</v>
      </c>
      <c r="C244" s="77" t="s">
        <v>76</v>
      </c>
      <c r="D244" s="93" t="s">
        <v>79</v>
      </c>
      <c r="E244" s="77" t="s">
        <v>83</v>
      </c>
      <c r="F244" s="79" t="s">
        <v>1106</v>
      </c>
    </row>
    <row r="245" spans="1:6" ht="50.1" customHeight="1" x14ac:dyDescent="0.3">
      <c r="A245" s="70" t="s">
        <v>1107</v>
      </c>
      <c r="B245" s="77" t="s">
        <v>78</v>
      </c>
      <c r="C245" s="77" t="s">
        <v>6</v>
      </c>
      <c r="D245" s="93" t="s">
        <v>1108</v>
      </c>
      <c r="E245" s="77" t="s">
        <v>8</v>
      </c>
      <c r="F245" s="79" t="s">
        <v>1109</v>
      </c>
    </row>
    <row r="246" spans="1:6" ht="50.1" customHeight="1" x14ac:dyDescent="0.3">
      <c r="A246" s="70" t="s">
        <v>1110</v>
      </c>
      <c r="B246" s="77" t="s">
        <v>78</v>
      </c>
      <c r="C246" s="77" t="s">
        <v>6</v>
      </c>
      <c r="D246" s="93" t="s">
        <v>1102</v>
      </c>
      <c r="E246" s="77" t="s">
        <v>102</v>
      </c>
      <c r="F246" s="79" t="s">
        <v>1104</v>
      </c>
    </row>
    <row r="247" spans="1:6" ht="50.1" customHeight="1" x14ac:dyDescent="0.3">
      <c r="A247" s="70" t="s">
        <v>1111</v>
      </c>
      <c r="B247" s="77" t="s">
        <v>78</v>
      </c>
      <c r="C247" s="77" t="s">
        <v>76</v>
      </c>
      <c r="D247" s="93" t="s">
        <v>79</v>
      </c>
      <c r="E247" s="77" t="s">
        <v>93</v>
      </c>
      <c r="F247" s="79" t="s">
        <v>705</v>
      </c>
    </row>
    <row r="248" spans="1:6" ht="50.1" customHeight="1" x14ac:dyDescent="0.3">
      <c r="A248" s="70" t="s">
        <v>1112</v>
      </c>
      <c r="B248" s="77" t="s">
        <v>78</v>
      </c>
      <c r="C248" s="77" t="s">
        <v>4</v>
      </c>
      <c r="D248" s="93" t="s">
        <v>1113</v>
      </c>
      <c r="E248" s="77" t="s">
        <v>77</v>
      </c>
      <c r="F248" s="79" t="s">
        <v>117</v>
      </c>
    </row>
    <row r="249" spans="1:6" ht="50.1" customHeight="1" x14ac:dyDescent="0.3">
      <c r="A249" s="70" t="s">
        <v>1114</v>
      </c>
      <c r="B249" s="77" t="s">
        <v>78</v>
      </c>
      <c r="C249" s="77" t="s">
        <v>6</v>
      </c>
      <c r="D249" s="93" t="s">
        <v>1115</v>
      </c>
      <c r="E249" s="77" t="s">
        <v>74</v>
      </c>
      <c r="F249" s="79" t="s">
        <v>118</v>
      </c>
    </row>
    <row r="250" spans="1:6" ht="50.1" customHeight="1" x14ac:dyDescent="0.3">
      <c r="A250" s="70" t="s">
        <v>1116</v>
      </c>
      <c r="B250" s="77" t="s">
        <v>78</v>
      </c>
      <c r="C250" s="77" t="s">
        <v>99</v>
      </c>
      <c r="D250" s="93" t="s">
        <v>79</v>
      </c>
      <c r="E250" s="77" t="s">
        <v>8</v>
      </c>
      <c r="F250" s="79" t="s">
        <v>1117</v>
      </c>
    </row>
    <row r="251" spans="1:6" ht="50.1" customHeight="1" x14ac:dyDescent="0.3">
      <c r="A251" s="70" t="s">
        <v>1118</v>
      </c>
      <c r="B251" s="77" t="s">
        <v>78</v>
      </c>
      <c r="C251" s="77" t="s">
        <v>5</v>
      </c>
      <c r="D251" s="93" t="s">
        <v>1119</v>
      </c>
      <c r="E251" s="77" t="s">
        <v>8</v>
      </c>
      <c r="F251" s="79" t="s">
        <v>1120</v>
      </c>
    </row>
    <row r="252" spans="1:6" ht="50.1" customHeight="1" x14ac:dyDescent="0.3">
      <c r="A252" s="70" t="s">
        <v>315</v>
      </c>
      <c r="B252" s="77" t="s">
        <v>78</v>
      </c>
      <c r="C252" s="77" t="s">
        <v>6</v>
      </c>
      <c r="D252" s="77" t="s">
        <v>316</v>
      </c>
      <c r="E252" s="77" t="s">
        <v>8</v>
      </c>
      <c r="F252" s="81" t="s">
        <v>317</v>
      </c>
    </row>
    <row r="253" spans="1:6" ht="50.1" customHeight="1" x14ac:dyDescent="0.3">
      <c r="A253" s="70" t="s">
        <v>318</v>
      </c>
      <c r="B253" s="77" t="s">
        <v>78</v>
      </c>
      <c r="C253" s="77" t="s">
        <v>5</v>
      </c>
      <c r="D253" s="77" t="s">
        <v>319</v>
      </c>
      <c r="E253" s="77" t="s">
        <v>102</v>
      </c>
      <c r="F253" s="79" t="s">
        <v>320</v>
      </c>
    </row>
    <row r="254" spans="1:6" ht="50.1" customHeight="1" x14ac:dyDescent="0.3">
      <c r="A254" s="70" t="s">
        <v>321</v>
      </c>
      <c r="B254" s="77" t="s">
        <v>78</v>
      </c>
      <c r="C254" s="77" t="s">
        <v>4</v>
      </c>
      <c r="D254" s="77" t="s">
        <v>322</v>
      </c>
      <c r="E254" s="77" t="s">
        <v>102</v>
      </c>
      <c r="F254" s="81" t="s">
        <v>323</v>
      </c>
    </row>
    <row r="255" spans="1:6" ht="50.1" customHeight="1" x14ac:dyDescent="0.3">
      <c r="A255" s="70" t="s">
        <v>324</v>
      </c>
      <c r="B255" s="77" t="s">
        <v>78</v>
      </c>
      <c r="C255" s="77" t="s">
        <v>6</v>
      </c>
      <c r="D255" s="77" t="s">
        <v>322</v>
      </c>
      <c r="E255" s="77" t="s">
        <v>325</v>
      </c>
      <c r="F255" s="81" t="s">
        <v>118</v>
      </c>
    </row>
    <row r="256" spans="1:6" ht="50.1" customHeight="1" x14ac:dyDescent="0.3">
      <c r="A256" s="70" t="s">
        <v>326</v>
      </c>
      <c r="B256" s="77" t="s">
        <v>78</v>
      </c>
      <c r="C256" s="77" t="s">
        <v>4</v>
      </c>
      <c r="D256" s="77" t="s">
        <v>319</v>
      </c>
      <c r="E256" s="77" t="s">
        <v>93</v>
      </c>
      <c r="F256" s="81" t="s">
        <v>117</v>
      </c>
    </row>
    <row r="257" spans="1:6" ht="50.1" customHeight="1" x14ac:dyDescent="0.3">
      <c r="A257" s="70" t="s">
        <v>327</v>
      </c>
      <c r="B257" s="77" t="s">
        <v>78</v>
      </c>
      <c r="C257" s="77" t="s">
        <v>6</v>
      </c>
      <c r="D257" s="77" t="s">
        <v>328</v>
      </c>
      <c r="E257" s="77" t="s">
        <v>8</v>
      </c>
      <c r="F257" s="81" t="s">
        <v>329</v>
      </c>
    </row>
    <row r="258" spans="1:6" ht="50.1" customHeight="1" x14ac:dyDescent="0.3">
      <c r="A258" s="70" t="s">
        <v>1121</v>
      </c>
      <c r="B258" s="77" t="s">
        <v>78</v>
      </c>
      <c r="C258" s="77" t="s">
        <v>6</v>
      </c>
      <c r="D258" s="77" t="s">
        <v>1122</v>
      </c>
      <c r="E258" s="77" t="s">
        <v>8</v>
      </c>
      <c r="F258" s="79" t="s">
        <v>1123</v>
      </c>
    </row>
    <row r="259" spans="1:6" ht="50.1" customHeight="1" x14ac:dyDescent="0.3">
      <c r="A259" s="70" t="s">
        <v>1124</v>
      </c>
      <c r="B259" s="77" t="s">
        <v>78</v>
      </c>
      <c r="C259" s="77" t="s">
        <v>5</v>
      </c>
      <c r="D259" s="77" t="s">
        <v>322</v>
      </c>
      <c r="E259" s="77" t="s">
        <v>67</v>
      </c>
      <c r="F259" s="79" t="s">
        <v>1125</v>
      </c>
    </row>
    <row r="260" spans="1:6" ht="50.1" customHeight="1" x14ac:dyDescent="0.3">
      <c r="A260" s="70" t="s">
        <v>1126</v>
      </c>
      <c r="B260" s="77" t="s">
        <v>78</v>
      </c>
      <c r="C260" s="77" t="s">
        <v>6</v>
      </c>
      <c r="D260" s="77" t="s">
        <v>319</v>
      </c>
      <c r="E260" s="77" t="s">
        <v>707</v>
      </c>
      <c r="F260" s="79" t="s">
        <v>1127</v>
      </c>
    </row>
    <row r="261" spans="1:6" ht="50.1" customHeight="1" x14ac:dyDescent="0.3">
      <c r="A261" s="70" t="s">
        <v>330</v>
      </c>
      <c r="B261" s="77" t="s">
        <v>78</v>
      </c>
      <c r="C261" s="77" t="s">
        <v>99</v>
      </c>
      <c r="D261" s="77" t="s">
        <v>79</v>
      </c>
      <c r="E261" s="77" t="s">
        <v>103</v>
      </c>
      <c r="F261" s="79" t="s">
        <v>331</v>
      </c>
    </row>
    <row r="262" spans="1:6" ht="50.1" customHeight="1" x14ac:dyDescent="0.3">
      <c r="A262" s="70" t="s">
        <v>1128</v>
      </c>
      <c r="B262" s="77" t="s">
        <v>75</v>
      </c>
      <c r="C262" s="77" t="s">
        <v>45</v>
      </c>
      <c r="D262" s="93" t="s">
        <v>1129</v>
      </c>
      <c r="E262" s="77" t="s">
        <v>1130</v>
      </c>
      <c r="F262" s="79" t="s">
        <v>1131</v>
      </c>
    </row>
    <row r="263" spans="1:6" ht="50.1" customHeight="1" x14ac:dyDescent="0.3">
      <c r="A263" s="70" t="s">
        <v>1132</v>
      </c>
      <c r="B263" s="77" t="s">
        <v>75</v>
      </c>
      <c r="C263" s="77" t="s">
        <v>45</v>
      </c>
      <c r="D263" s="93" t="s">
        <v>1129</v>
      </c>
      <c r="E263" s="77" t="s">
        <v>64</v>
      </c>
      <c r="F263" s="79" t="s">
        <v>1131</v>
      </c>
    </row>
    <row r="264" spans="1:6" ht="50.1" customHeight="1" x14ac:dyDescent="0.3">
      <c r="A264" s="70" t="s">
        <v>1133</v>
      </c>
      <c r="B264" s="77" t="s">
        <v>75</v>
      </c>
      <c r="C264" s="77" t="s">
        <v>76</v>
      </c>
      <c r="D264" s="93" t="s">
        <v>1129</v>
      </c>
      <c r="E264" s="77" t="s">
        <v>74</v>
      </c>
      <c r="F264" s="79" t="s">
        <v>1131</v>
      </c>
    </row>
    <row r="265" spans="1:6" ht="50.1" customHeight="1" x14ac:dyDescent="0.3">
      <c r="A265" s="70" t="s">
        <v>1134</v>
      </c>
      <c r="B265" s="77" t="s">
        <v>75</v>
      </c>
      <c r="C265" s="77" t="s">
        <v>76</v>
      </c>
      <c r="D265" s="93" t="s">
        <v>1129</v>
      </c>
      <c r="E265" s="77" t="s">
        <v>74</v>
      </c>
      <c r="F265" s="79" t="s">
        <v>1131</v>
      </c>
    </row>
    <row r="266" spans="1:6" ht="50.1" customHeight="1" x14ac:dyDescent="0.3">
      <c r="A266" s="70" t="s">
        <v>1135</v>
      </c>
      <c r="B266" s="77" t="s">
        <v>75</v>
      </c>
      <c r="C266" s="77" t="s">
        <v>76</v>
      </c>
      <c r="D266" s="93" t="s">
        <v>1129</v>
      </c>
      <c r="E266" s="77" t="s">
        <v>74</v>
      </c>
      <c r="F266" s="79" t="s">
        <v>1136</v>
      </c>
    </row>
    <row r="267" spans="1:6" ht="50.1" customHeight="1" x14ac:dyDescent="0.3">
      <c r="A267" s="70" t="s">
        <v>1137</v>
      </c>
      <c r="B267" s="77" t="s">
        <v>75</v>
      </c>
      <c r="C267" s="77" t="s">
        <v>76</v>
      </c>
      <c r="D267" s="93" t="s">
        <v>1129</v>
      </c>
      <c r="E267" s="77" t="s">
        <v>1138</v>
      </c>
      <c r="F267" s="79" t="s">
        <v>1139</v>
      </c>
    </row>
    <row r="268" spans="1:6" ht="50.1" customHeight="1" x14ac:dyDescent="0.3">
      <c r="A268" s="70" t="s">
        <v>1140</v>
      </c>
      <c r="B268" s="77" t="s">
        <v>75</v>
      </c>
      <c r="C268" s="77" t="s">
        <v>6</v>
      </c>
      <c r="D268" s="92" t="s">
        <v>1141</v>
      </c>
      <c r="E268" s="77" t="s">
        <v>8</v>
      </c>
      <c r="F268" s="81" t="s">
        <v>1142</v>
      </c>
    </row>
    <row r="269" spans="1:6" ht="50.1" customHeight="1" x14ac:dyDescent="0.3">
      <c r="A269" s="70" t="s">
        <v>332</v>
      </c>
      <c r="B269" s="77" t="s">
        <v>75</v>
      </c>
      <c r="C269" s="77" t="s">
        <v>6</v>
      </c>
      <c r="D269" s="93" t="s">
        <v>1141</v>
      </c>
      <c r="E269" s="77" t="s">
        <v>8</v>
      </c>
      <c r="F269" s="79" t="s">
        <v>333</v>
      </c>
    </row>
    <row r="270" spans="1:6" ht="50.1" customHeight="1" x14ac:dyDescent="0.3">
      <c r="A270" s="70" t="s">
        <v>1143</v>
      </c>
      <c r="B270" s="77" t="s">
        <v>75</v>
      </c>
      <c r="C270" s="77" t="s">
        <v>3</v>
      </c>
      <c r="D270" s="93" t="s">
        <v>1144</v>
      </c>
      <c r="E270" s="77" t="s">
        <v>8</v>
      </c>
      <c r="F270" s="79" t="s">
        <v>1145</v>
      </c>
    </row>
    <row r="271" spans="1:6" ht="50.1" customHeight="1" x14ac:dyDescent="0.3">
      <c r="A271" s="70" t="s">
        <v>1146</v>
      </c>
      <c r="B271" s="77" t="s">
        <v>75</v>
      </c>
      <c r="C271" s="77" t="s">
        <v>3</v>
      </c>
      <c r="D271" s="93" t="s">
        <v>1147</v>
      </c>
      <c r="E271" s="77" t="s">
        <v>8</v>
      </c>
      <c r="F271" s="79" t="s">
        <v>1148</v>
      </c>
    </row>
    <row r="272" spans="1:6" ht="50.1" customHeight="1" x14ac:dyDescent="0.3">
      <c r="A272" s="70" t="s">
        <v>1149</v>
      </c>
      <c r="B272" s="77" t="s">
        <v>75</v>
      </c>
      <c r="C272" s="77" t="s">
        <v>45</v>
      </c>
      <c r="D272" s="93" t="s">
        <v>119</v>
      </c>
      <c r="E272" s="77" t="s">
        <v>8</v>
      </c>
      <c r="F272" s="79" t="s">
        <v>1150</v>
      </c>
    </row>
    <row r="273" spans="1:6" ht="50.1" customHeight="1" x14ac:dyDescent="0.3">
      <c r="A273" s="70" t="s">
        <v>1151</v>
      </c>
      <c r="B273" s="77" t="s">
        <v>75</v>
      </c>
      <c r="C273" s="77" t="s">
        <v>4</v>
      </c>
      <c r="D273" s="77" t="s">
        <v>710</v>
      </c>
      <c r="E273" s="77" t="s">
        <v>66</v>
      </c>
      <c r="F273" s="79" t="s">
        <v>1152</v>
      </c>
    </row>
    <row r="274" spans="1:6" ht="50.1" customHeight="1" x14ac:dyDescent="0.3">
      <c r="A274" s="70" t="s">
        <v>1153</v>
      </c>
      <c r="B274" s="77" t="s">
        <v>75</v>
      </c>
      <c r="C274" s="77" t="s">
        <v>6</v>
      </c>
      <c r="D274" s="77" t="s">
        <v>710</v>
      </c>
      <c r="E274" s="77" t="s">
        <v>1154</v>
      </c>
      <c r="F274" s="79" t="s">
        <v>1155</v>
      </c>
    </row>
    <row r="275" spans="1:6" ht="50.1" customHeight="1" x14ac:dyDescent="0.3">
      <c r="A275" s="70" t="s">
        <v>1156</v>
      </c>
      <c r="B275" s="77" t="s">
        <v>75</v>
      </c>
      <c r="C275" s="77" t="s">
        <v>4</v>
      </c>
      <c r="D275" s="77" t="s">
        <v>1157</v>
      </c>
      <c r="E275" s="77" t="s">
        <v>8</v>
      </c>
      <c r="F275" s="79" t="s">
        <v>1158</v>
      </c>
    </row>
    <row r="276" spans="1:6" ht="50.1" customHeight="1" x14ac:dyDescent="0.3">
      <c r="A276" s="70" t="s">
        <v>334</v>
      </c>
      <c r="B276" s="77" t="s">
        <v>75</v>
      </c>
      <c r="C276" s="77" t="s">
        <v>45</v>
      </c>
      <c r="D276" s="77" t="s">
        <v>119</v>
      </c>
      <c r="E276" s="77" t="s">
        <v>335</v>
      </c>
      <c r="F276" s="79" t="s">
        <v>336</v>
      </c>
    </row>
    <row r="277" spans="1:6" ht="50.1" customHeight="1" x14ac:dyDescent="0.3">
      <c r="A277" s="70" t="s">
        <v>337</v>
      </c>
      <c r="B277" s="77" t="s">
        <v>75</v>
      </c>
      <c r="C277" s="77" t="s">
        <v>76</v>
      </c>
      <c r="D277" s="77" t="s">
        <v>119</v>
      </c>
      <c r="E277" s="77" t="s">
        <v>67</v>
      </c>
      <c r="F277" s="79" t="s">
        <v>338</v>
      </c>
    </row>
    <row r="278" spans="1:6" ht="50.1" customHeight="1" x14ac:dyDescent="0.3">
      <c r="A278" s="70" t="s">
        <v>339</v>
      </c>
      <c r="B278" s="77" t="s">
        <v>75</v>
      </c>
      <c r="C278" s="77" t="s">
        <v>76</v>
      </c>
      <c r="D278" s="77" t="s">
        <v>340</v>
      </c>
      <c r="E278" s="77" t="s">
        <v>63</v>
      </c>
      <c r="F278" s="79" t="s">
        <v>341</v>
      </c>
    </row>
    <row r="279" spans="1:6" ht="50.1" customHeight="1" x14ac:dyDescent="0.3">
      <c r="A279" s="70" t="s">
        <v>1159</v>
      </c>
      <c r="B279" s="77" t="s">
        <v>75</v>
      </c>
      <c r="C279" s="77" t="s">
        <v>4</v>
      </c>
      <c r="D279" s="77" t="s">
        <v>710</v>
      </c>
      <c r="E279" s="77" t="s">
        <v>1160</v>
      </c>
      <c r="F279" s="79" t="s">
        <v>1161</v>
      </c>
    </row>
    <row r="280" spans="1:6" ht="50.1" customHeight="1" x14ac:dyDescent="0.3">
      <c r="A280" s="70" t="s">
        <v>1162</v>
      </c>
      <c r="B280" s="77" t="s">
        <v>87</v>
      </c>
      <c r="C280" s="77" t="s">
        <v>4</v>
      </c>
      <c r="D280" s="77" t="s">
        <v>1163</v>
      </c>
      <c r="E280" s="77" t="s">
        <v>8</v>
      </c>
      <c r="F280" s="79" t="s">
        <v>1164</v>
      </c>
    </row>
    <row r="281" spans="1:6" ht="50.1" customHeight="1" x14ac:dyDescent="0.3">
      <c r="A281" s="70" t="s">
        <v>342</v>
      </c>
      <c r="B281" s="77" t="s">
        <v>87</v>
      </c>
      <c r="C281" s="77" t="s">
        <v>3</v>
      </c>
      <c r="D281" s="77" t="s">
        <v>343</v>
      </c>
      <c r="E281" s="77" t="s">
        <v>8</v>
      </c>
      <c r="F281" s="79" t="s">
        <v>344</v>
      </c>
    </row>
    <row r="282" spans="1:6" ht="50.1" customHeight="1" x14ac:dyDescent="0.3">
      <c r="A282" s="70" t="s">
        <v>1165</v>
      </c>
      <c r="B282" s="77" t="s">
        <v>87</v>
      </c>
      <c r="C282" s="77" t="s">
        <v>5</v>
      </c>
      <c r="D282" s="77" t="s">
        <v>1166</v>
      </c>
      <c r="E282" s="77" t="s">
        <v>8</v>
      </c>
      <c r="F282" s="79" t="s">
        <v>1167</v>
      </c>
    </row>
    <row r="283" spans="1:6" ht="50.1" customHeight="1" x14ac:dyDescent="0.3">
      <c r="A283" s="70" t="s">
        <v>1168</v>
      </c>
      <c r="B283" s="77" t="s">
        <v>90</v>
      </c>
      <c r="C283" s="77" t="s">
        <v>3</v>
      </c>
      <c r="D283" s="77" t="s">
        <v>1169</v>
      </c>
      <c r="E283" s="77" t="s">
        <v>8</v>
      </c>
      <c r="F283" s="79" t="s">
        <v>1170</v>
      </c>
    </row>
    <row r="284" spans="1:6" ht="50.1" customHeight="1" x14ac:dyDescent="0.3">
      <c r="A284" s="70" t="s">
        <v>1171</v>
      </c>
      <c r="B284" s="77" t="s">
        <v>90</v>
      </c>
      <c r="C284" s="77" t="s">
        <v>3</v>
      </c>
      <c r="D284" s="77" t="s">
        <v>1172</v>
      </c>
      <c r="E284" s="77" t="s">
        <v>8</v>
      </c>
      <c r="F284" s="79" t="s">
        <v>1173</v>
      </c>
    </row>
    <row r="285" spans="1:6" ht="50.1" customHeight="1" x14ac:dyDescent="0.3">
      <c r="A285" s="70" t="s">
        <v>1174</v>
      </c>
      <c r="B285" s="77" t="s">
        <v>90</v>
      </c>
      <c r="C285" s="77" t="s">
        <v>4</v>
      </c>
      <c r="D285" s="77" t="s">
        <v>1175</v>
      </c>
      <c r="E285" s="77" t="s">
        <v>67</v>
      </c>
      <c r="F285" s="79" t="s">
        <v>1176</v>
      </c>
    </row>
    <row r="286" spans="1:6" ht="50.1" customHeight="1" x14ac:dyDescent="0.3">
      <c r="A286" s="70" t="s">
        <v>1177</v>
      </c>
      <c r="B286" s="77" t="s">
        <v>90</v>
      </c>
      <c r="C286" s="77" t="s">
        <v>4</v>
      </c>
      <c r="D286" s="77" t="s">
        <v>1178</v>
      </c>
      <c r="E286" s="77" t="s">
        <v>8</v>
      </c>
      <c r="F286" s="79" t="s">
        <v>1179</v>
      </c>
    </row>
    <row r="287" spans="1:6" ht="50.1" customHeight="1" x14ac:dyDescent="0.3">
      <c r="A287" s="70" t="s">
        <v>1180</v>
      </c>
      <c r="B287" s="77" t="s">
        <v>90</v>
      </c>
      <c r="C287" s="77" t="s">
        <v>4</v>
      </c>
      <c r="D287" s="77" t="s">
        <v>1178</v>
      </c>
      <c r="E287" s="77" t="s">
        <v>8</v>
      </c>
      <c r="F287" s="79" t="s">
        <v>1181</v>
      </c>
    </row>
    <row r="288" spans="1:6" ht="50.1" customHeight="1" x14ac:dyDescent="0.3">
      <c r="A288" s="70" t="s">
        <v>1182</v>
      </c>
      <c r="B288" s="77" t="s">
        <v>90</v>
      </c>
      <c r="C288" s="77" t="s">
        <v>4</v>
      </c>
      <c r="D288" s="77" t="s">
        <v>1183</v>
      </c>
      <c r="E288" s="77" t="s">
        <v>8</v>
      </c>
      <c r="F288" s="79" t="s">
        <v>1184</v>
      </c>
    </row>
    <row r="289" spans="1:6" ht="50.1" customHeight="1" x14ac:dyDescent="0.3">
      <c r="A289" s="70" t="s">
        <v>345</v>
      </c>
      <c r="B289" s="77" t="s">
        <v>90</v>
      </c>
      <c r="C289" s="77" t="s">
        <v>150</v>
      </c>
      <c r="D289" s="77" t="s">
        <v>346</v>
      </c>
      <c r="E289" s="77" t="s">
        <v>8</v>
      </c>
      <c r="F289" s="94" t="s">
        <v>1185</v>
      </c>
    </row>
    <row r="290" spans="1:6" ht="50.1" customHeight="1" x14ac:dyDescent="0.3">
      <c r="A290" s="70" t="s">
        <v>347</v>
      </c>
      <c r="B290" s="77" t="s">
        <v>90</v>
      </c>
      <c r="C290" s="77" t="s">
        <v>100</v>
      </c>
      <c r="D290" s="77" t="s">
        <v>346</v>
      </c>
      <c r="E290" s="77" t="s">
        <v>8</v>
      </c>
      <c r="F290" s="79" t="s">
        <v>348</v>
      </c>
    </row>
    <row r="291" spans="1:6" ht="50.1" customHeight="1" x14ac:dyDescent="0.3">
      <c r="A291" s="70" t="s">
        <v>349</v>
      </c>
      <c r="B291" s="77" t="s">
        <v>90</v>
      </c>
      <c r="C291" s="77" t="s">
        <v>3</v>
      </c>
      <c r="D291" s="77" t="s">
        <v>350</v>
      </c>
      <c r="E291" s="77" t="s">
        <v>8</v>
      </c>
      <c r="F291" s="79" t="s">
        <v>351</v>
      </c>
    </row>
    <row r="292" spans="1:6" ht="50.1" customHeight="1" x14ac:dyDescent="0.3">
      <c r="A292" s="70" t="s">
        <v>1186</v>
      </c>
      <c r="B292" s="77" t="s">
        <v>90</v>
      </c>
      <c r="C292" s="77" t="s">
        <v>4</v>
      </c>
      <c r="D292" s="77" t="s">
        <v>350</v>
      </c>
      <c r="E292" s="77" t="s">
        <v>8</v>
      </c>
      <c r="F292" s="79" t="s">
        <v>1187</v>
      </c>
    </row>
    <row r="293" spans="1:6" ht="50.1" customHeight="1" x14ac:dyDescent="0.3">
      <c r="A293" s="70" t="s">
        <v>352</v>
      </c>
      <c r="B293" s="77" t="s">
        <v>90</v>
      </c>
      <c r="C293" s="77" t="s">
        <v>45</v>
      </c>
      <c r="D293" s="77" t="s">
        <v>353</v>
      </c>
      <c r="E293" s="77" t="s">
        <v>8</v>
      </c>
      <c r="F293" s="79" t="s">
        <v>354</v>
      </c>
    </row>
    <row r="294" spans="1:6" ht="50.1" customHeight="1" x14ac:dyDescent="0.3">
      <c r="A294" s="70" t="s">
        <v>355</v>
      </c>
      <c r="B294" s="77" t="s">
        <v>90</v>
      </c>
      <c r="C294" s="77" t="s">
        <v>45</v>
      </c>
      <c r="D294" s="77" t="s">
        <v>356</v>
      </c>
      <c r="E294" s="77" t="s">
        <v>8</v>
      </c>
      <c r="F294" s="79" t="s">
        <v>357</v>
      </c>
    </row>
    <row r="295" spans="1:6" ht="50.1" customHeight="1" x14ac:dyDescent="0.3">
      <c r="A295" s="70" t="s">
        <v>1188</v>
      </c>
      <c r="B295" s="77" t="s">
        <v>360</v>
      </c>
      <c r="C295" s="77" t="s">
        <v>76</v>
      </c>
      <c r="D295" s="77" t="s">
        <v>1189</v>
      </c>
      <c r="E295" s="77" t="s">
        <v>66</v>
      </c>
      <c r="F295" s="81" t="s">
        <v>1190</v>
      </c>
    </row>
    <row r="296" spans="1:6" ht="50.1" customHeight="1" x14ac:dyDescent="0.3">
      <c r="A296" s="70" t="s">
        <v>1191</v>
      </c>
      <c r="B296" s="77" t="s">
        <v>360</v>
      </c>
      <c r="C296" s="77" t="s">
        <v>45</v>
      </c>
      <c r="D296" s="77" t="s">
        <v>1192</v>
      </c>
      <c r="E296" s="77" t="s">
        <v>727</v>
      </c>
      <c r="F296" s="81" t="s">
        <v>1193</v>
      </c>
    </row>
    <row r="297" spans="1:6" ht="50.1" customHeight="1" x14ac:dyDescent="0.3">
      <c r="A297" s="70" t="s">
        <v>358</v>
      </c>
      <c r="B297" s="77" t="s">
        <v>360</v>
      </c>
      <c r="C297" s="77" t="s">
        <v>5</v>
      </c>
      <c r="D297" s="77" t="s">
        <v>359</v>
      </c>
      <c r="E297" s="77" t="s">
        <v>74</v>
      </c>
      <c r="F297" s="79" t="s">
        <v>361</v>
      </c>
    </row>
    <row r="298" spans="1:6" ht="50.1" customHeight="1" x14ac:dyDescent="0.3">
      <c r="A298" s="70" t="s">
        <v>362</v>
      </c>
      <c r="B298" s="77" t="s">
        <v>360</v>
      </c>
      <c r="C298" s="77" t="s">
        <v>6</v>
      </c>
      <c r="D298" s="77" t="s">
        <v>363</v>
      </c>
      <c r="E298" s="77" t="s">
        <v>325</v>
      </c>
      <c r="F298" s="79" t="s">
        <v>364</v>
      </c>
    </row>
    <row r="299" spans="1:6" ht="50.1" customHeight="1" x14ac:dyDescent="0.3">
      <c r="A299" s="70" t="s">
        <v>1194</v>
      </c>
      <c r="B299" s="77" t="s">
        <v>360</v>
      </c>
      <c r="C299" s="77" t="s">
        <v>45</v>
      </c>
      <c r="D299" s="77" t="s">
        <v>1195</v>
      </c>
      <c r="E299" s="77" t="s">
        <v>72</v>
      </c>
      <c r="F299" s="79" t="s">
        <v>1196</v>
      </c>
    </row>
    <row r="300" spans="1:6" ht="50.1" customHeight="1" x14ac:dyDescent="0.3">
      <c r="A300" s="70" t="s">
        <v>365</v>
      </c>
      <c r="B300" s="77" t="s">
        <v>360</v>
      </c>
      <c r="C300" s="77" t="s">
        <v>6</v>
      </c>
      <c r="D300" s="77" t="s">
        <v>366</v>
      </c>
      <c r="E300" s="77" t="s">
        <v>146</v>
      </c>
      <c r="F300" s="79" t="s">
        <v>367</v>
      </c>
    </row>
    <row r="301" spans="1:6" ht="50.1" customHeight="1" x14ac:dyDescent="0.3">
      <c r="A301" s="70" t="s">
        <v>1197</v>
      </c>
      <c r="B301" s="77" t="s">
        <v>360</v>
      </c>
      <c r="C301" s="77" t="s">
        <v>76</v>
      </c>
      <c r="D301" s="77" t="s">
        <v>1189</v>
      </c>
      <c r="E301" s="77" t="s">
        <v>146</v>
      </c>
      <c r="F301" s="81" t="s">
        <v>1198</v>
      </c>
    </row>
    <row r="302" spans="1:6" ht="50.1" customHeight="1" x14ac:dyDescent="0.3">
      <c r="A302" s="70" t="s">
        <v>1199</v>
      </c>
      <c r="B302" s="77" t="s">
        <v>360</v>
      </c>
      <c r="C302" s="77" t="s">
        <v>76</v>
      </c>
      <c r="D302" s="77" t="s">
        <v>1200</v>
      </c>
      <c r="E302" s="77" t="s">
        <v>146</v>
      </c>
      <c r="F302" s="81" t="s">
        <v>1201</v>
      </c>
    </row>
    <row r="303" spans="1:6" ht="50.1" customHeight="1" x14ac:dyDescent="0.3">
      <c r="A303" s="70" t="s">
        <v>368</v>
      </c>
      <c r="B303" s="77" t="s">
        <v>360</v>
      </c>
      <c r="C303" s="77" t="s">
        <v>4</v>
      </c>
      <c r="D303" s="77" t="s">
        <v>369</v>
      </c>
      <c r="E303" s="77" t="s">
        <v>74</v>
      </c>
      <c r="F303" s="79" t="s">
        <v>370</v>
      </c>
    </row>
    <row r="304" spans="1:6" ht="50.1" customHeight="1" x14ac:dyDescent="0.3">
      <c r="A304" s="70" t="s">
        <v>1202</v>
      </c>
      <c r="B304" s="77" t="s">
        <v>360</v>
      </c>
      <c r="C304" s="77" t="s">
        <v>76</v>
      </c>
      <c r="D304" s="77" t="s">
        <v>1203</v>
      </c>
      <c r="E304" s="77" t="s">
        <v>146</v>
      </c>
      <c r="F304" s="81" t="s">
        <v>1204</v>
      </c>
    </row>
    <row r="305" spans="1:6" ht="50.1" customHeight="1" x14ac:dyDescent="0.3">
      <c r="A305" s="70" t="s">
        <v>1205</v>
      </c>
      <c r="B305" s="77" t="s">
        <v>360</v>
      </c>
      <c r="C305" s="77" t="s">
        <v>45</v>
      </c>
      <c r="D305" s="77" t="s">
        <v>1192</v>
      </c>
      <c r="E305" s="77" t="s">
        <v>153</v>
      </c>
      <c r="F305" s="81" t="s">
        <v>1206</v>
      </c>
    </row>
    <row r="306" spans="1:6" ht="50.1" customHeight="1" x14ac:dyDescent="0.3">
      <c r="A306" s="70" t="s">
        <v>1207</v>
      </c>
      <c r="B306" s="77" t="s">
        <v>360</v>
      </c>
      <c r="C306" s="77" t="s">
        <v>5</v>
      </c>
      <c r="D306" s="77" t="s">
        <v>1208</v>
      </c>
      <c r="E306" s="77" t="s">
        <v>146</v>
      </c>
      <c r="F306" s="79" t="s">
        <v>1209</v>
      </c>
    </row>
    <row r="307" spans="1:6" ht="50.1" customHeight="1" x14ac:dyDescent="0.3">
      <c r="A307" s="70" t="s">
        <v>1210</v>
      </c>
      <c r="B307" s="77" t="s">
        <v>360</v>
      </c>
      <c r="C307" s="77" t="s">
        <v>5</v>
      </c>
      <c r="D307" s="77" t="s">
        <v>1211</v>
      </c>
      <c r="E307" s="77" t="s">
        <v>153</v>
      </c>
      <c r="F307" s="79" t="s">
        <v>1212</v>
      </c>
    </row>
    <row r="308" spans="1:6" ht="50.1" customHeight="1" x14ac:dyDescent="0.3">
      <c r="A308" s="70" t="s">
        <v>1213</v>
      </c>
      <c r="B308" s="77" t="s">
        <v>91</v>
      </c>
      <c r="C308" s="77" t="s">
        <v>5</v>
      </c>
      <c r="D308" s="77" t="s">
        <v>120</v>
      </c>
      <c r="E308" s="77" t="s">
        <v>67</v>
      </c>
      <c r="F308" s="79" t="s">
        <v>1214</v>
      </c>
    </row>
    <row r="309" spans="1:6" ht="50.1" customHeight="1" x14ac:dyDescent="0.3">
      <c r="A309" s="70" t="s">
        <v>371</v>
      </c>
      <c r="B309" s="77" t="s">
        <v>91</v>
      </c>
      <c r="C309" s="77" t="s">
        <v>6</v>
      </c>
      <c r="D309" s="77" t="s">
        <v>120</v>
      </c>
      <c r="E309" s="77" t="s">
        <v>8</v>
      </c>
      <c r="F309" s="79" t="s">
        <v>372</v>
      </c>
    </row>
    <row r="310" spans="1:6" ht="50.1" customHeight="1" x14ac:dyDescent="0.3">
      <c r="A310" s="70" t="s">
        <v>1215</v>
      </c>
      <c r="B310" s="77" t="s">
        <v>91</v>
      </c>
      <c r="C310" s="77" t="s">
        <v>6</v>
      </c>
      <c r="D310" s="77" t="s">
        <v>1216</v>
      </c>
      <c r="E310" s="77" t="s">
        <v>651</v>
      </c>
      <c r="F310" s="79" t="s">
        <v>1217</v>
      </c>
    </row>
    <row r="311" spans="1:6" ht="50.1" customHeight="1" x14ac:dyDescent="0.3">
      <c r="A311" s="70" t="s">
        <v>373</v>
      </c>
      <c r="B311" s="77" t="s">
        <v>91</v>
      </c>
      <c r="C311" s="77" t="s">
        <v>82</v>
      </c>
      <c r="D311" s="77" t="s">
        <v>374</v>
      </c>
      <c r="E311" s="77" t="s">
        <v>8</v>
      </c>
      <c r="F311" s="79" t="s">
        <v>375</v>
      </c>
    </row>
    <row r="312" spans="1:6" ht="50.1" customHeight="1" x14ac:dyDescent="0.3">
      <c r="A312" s="70" t="s">
        <v>1218</v>
      </c>
      <c r="B312" s="77" t="s">
        <v>91</v>
      </c>
      <c r="C312" s="77" t="s">
        <v>4</v>
      </c>
      <c r="D312" s="77" t="s">
        <v>1219</v>
      </c>
      <c r="E312" s="77" t="s">
        <v>8</v>
      </c>
      <c r="F312" s="79" t="s">
        <v>1220</v>
      </c>
    </row>
    <row r="313" spans="1:6" ht="50.1" customHeight="1" x14ac:dyDescent="0.3">
      <c r="A313" s="70" t="s">
        <v>1221</v>
      </c>
      <c r="B313" s="77" t="s">
        <v>91</v>
      </c>
      <c r="C313" s="77" t="s">
        <v>5</v>
      </c>
      <c r="D313" s="77" t="s">
        <v>1219</v>
      </c>
      <c r="E313" s="77" t="s">
        <v>8</v>
      </c>
      <c r="F313" s="79" t="s">
        <v>1222</v>
      </c>
    </row>
    <row r="314" spans="1:6" ht="50.1" customHeight="1" x14ac:dyDescent="0.3">
      <c r="A314" s="70" t="s">
        <v>376</v>
      </c>
      <c r="B314" s="77" t="s">
        <v>109</v>
      </c>
      <c r="C314" s="77" t="s">
        <v>5</v>
      </c>
      <c r="D314" s="77" t="s">
        <v>377</v>
      </c>
      <c r="E314" s="77" t="s">
        <v>8</v>
      </c>
      <c r="F314" s="81" t="s">
        <v>378</v>
      </c>
    </row>
    <row r="315" spans="1:6" ht="50.1" customHeight="1" x14ac:dyDescent="0.3">
      <c r="A315" s="70" t="s">
        <v>1223</v>
      </c>
      <c r="B315" s="77" t="s">
        <v>109</v>
      </c>
      <c r="C315" s="77" t="s">
        <v>3</v>
      </c>
      <c r="D315" s="77" t="s">
        <v>1224</v>
      </c>
      <c r="E315" s="77" t="s">
        <v>8</v>
      </c>
      <c r="F315" s="79" t="s">
        <v>1225</v>
      </c>
    </row>
    <row r="316" spans="1:6" ht="50.1" customHeight="1" x14ac:dyDescent="0.3">
      <c r="A316" s="70" t="s">
        <v>1226</v>
      </c>
      <c r="B316" s="77" t="s">
        <v>109</v>
      </c>
      <c r="C316" s="77" t="s">
        <v>3</v>
      </c>
      <c r="D316" s="77" t="s">
        <v>1227</v>
      </c>
      <c r="E316" s="77" t="s">
        <v>8</v>
      </c>
      <c r="F316" s="79" t="s">
        <v>1228</v>
      </c>
    </row>
    <row r="317" spans="1:6" ht="50.1" customHeight="1" x14ac:dyDescent="0.3">
      <c r="A317" s="70" t="s">
        <v>1229</v>
      </c>
      <c r="B317" s="77" t="s">
        <v>109</v>
      </c>
      <c r="C317" s="77" t="s">
        <v>3</v>
      </c>
      <c r="D317" s="77" t="s">
        <v>1227</v>
      </c>
      <c r="E317" s="77" t="s">
        <v>8</v>
      </c>
      <c r="F317" s="79" t="s">
        <v>1228</v>
      </c>
    </row>
    <row r="318" spans="1:6" ht="50.1" customHeight="1" x14ac:dyDescent="0.3">
      <c r="A318" s="70" t="s">
        <v>1230</v>
      </c>
      <c r="B318" s="77" t="s">
        <v>109</v>
      </c>
      <c r="C318" s="77" t="s">
        <v>4</v>
      </c>
      <c r="D318" s="77" t="s">
        <v>1231</v>
      </c>
      <c r="E318" s="77" t="s">
        <v>89</v>
      </c>
      <c r="F318" s="79" t="s">
        <v>1232</v>
      </c>
    </row>
    <row r="319" spans="1:6" ht="50.1" customHeight="1" x14ac:dyDescent="0.3">
      <c r="A319" s="70" t="s">
        <v>379</v>
      </c>
      <c r="B319" s="77" t="s">
        <v>109</v>
      </c>
      <c r="C319" s="77" t="s">
        <v>3</v>
      </c>
      <c r="D319" s="77" t="s">
        <v>380</v>
      </c>
      <c r="E319" s="77" t="s">
        <v>8</v>
      </c>
      <c r="F319" s="79" t="s">
        <v>381</v>
      </c>
    </row>
    <row r="320" spans="1:6" ht="50.1" customHeight="1" x14ac:dyDescent="0.3">
      <c r="A320" s="70" t="s">
        <v>1233</v>
      </c>
      <c r="B320" s="77" t="s">
        <v>109</v>
      </c>
      <c r="C320" s="77" t="s">
        <v>5</v>
      </c>
      <c r="D320" s="77" t="s">
        <v>1234</v>
      </c>
      <c r="E320" s="77" t="s">
        <v>8</v>
      </c>
      <c r="F320" s="79" t="s">
        <v>1235</v>
      </c>
    </row>
    <row r="321" spans="1:6" ht="50.1" customHeight="1" x14ac:dyDescent="0.3">
      <c r="A321" s="70" t="s">
        <v>1236</v>
      </c>
      <c r="B321" s="77" t="s">
        <v>109</v>
      </c>
      <c r="C321" s="77" t="s">
        <v>4</v>
      </c>
      <c r="D321" s="77" t="s">
        <v>1237</v>
      </c>
      <c r="E321" s="77" t="s">
        <v>8</v>
      </c>
      <c r="F321" s="79" t="s">
        <v>1238</v>
      </c>
    </row>
    <row r="322" spans="1:6" ht="50.1" customHeight="1" x14ac:dyDescent="0.3">
      <c r="A322" s="70" t="s">
        <v>382</v>
      </c>
      <c r="B322" s="77" t="s">
        <v>109</v>
      </c>
      <c r="C322" s="77" t="s">
        <v>6</v>
      </c>
      <c r="D322" s="77" t="s">
        <v>383</v>
      </c>
      <c r="E322" s="77" t="s">
        <v>8</v>
      </c>
      <c r="F322" s="81" t="s">
        <v>384</v>
      </c>
    </row>
    <row r="323" spans="1:6" ht="50.1" customHeight="1" x14ac:dyDescent="0.3">
      <c r="A323" s="70" t="s">
        <v>385</v>
      </c>
      <c r="B323" s="77" t="s">
        <v>109</v>
      </c>
      <c r="C323" s="77" t="s">
        <v>3</v>
      </c>
      <c r="D323" s="77" t="s">
        <v>386</v>
      </c>
      <c r="E323" s="77" t="s">
        <v>8</v>
      </c>
      <c r="F323" s="79" t="s">
        <v>387</v>
      </c>
    </row>
    <row r="324" spans="1:6" ht="50.1" customHeight="1" x14ac:dyDescent="0.3">
      <c r="A324" s="70" t="s">
        <v>1239</v>
      </c>
      <c r="B324" s="77" t="s">
        <v>388</v>
      </c>
      <c r="C324" s="77" t="s">
        <v>4</v>
      </c>
      <c r="D324" s="77" t="s">
        <v>740</v>
      </c>
      <c r="E324" s="77" t="s">
        <v>8</v>
      </c>
      <c r="F324" s="83" t="s">
        <v>1240</v>
      </c>
    </row>
    <row r="325" spans="1:6" ht="50.1" customHeight="1" x14ac:dyDescent="0.3">
      <c r="A325" s="70" t="s">
        <v>1241</v>
      </c>
      <c r="B325" s="77" t="s">
        <v>388</v>
      </c>
      <c r="C325" s="77" t="s">
        <v>4</v>
      </c>
      <c r="D325" s="77" t="s">
        <v>740</v>
      </c>
      <c r="E325" s="77" t="s">
        <v>8</v>
      </c>
      <c r="F325" s="83" t="s">
        <v>1240</v>
      </c>
    </row>
    <row r="326" spans="1:6" ht="50.1" customHeight="1" x14ac:dyDescent="0.3">
      <c r="A326" s="70" t="s">
        <v>389</v>
      </c>
      <c r="B326" s="77" t="s">
        <v>388</v>
      </c>
      <c r="C326" s="77" t="s">
        <v>5</v>
      </c>
      <c r="D326" s="77" t="s">
        <v>390</v>
      </c>
      <c r="E326" s="77" t="s">
        <v>8</v>
      </c>
      <c r="F326" s="79" t="s">
        <v>391</v>
      </c>
    </row>
    <row r="327" spans="1:6" ht="50.1" customHeight="1" x14ac:dyDescent="0.3">
      <c r="A327" s="70" t="s">
        <v>1242</v>
      </c>
      <c r="B327" s="77" t="s">
        <v>388</v>
      </c>
      <c r="C327" s="77" t="s">
        <v>4</v>
      </c>
      <c r="D327" s="77" t="s">
        <v>390</v>
      </c>
      <c r="E327" s="77" t="s">
        <v>8</v>
      </c>
      <c r="F327" s="83" t="s">
        <v>1240</v>
      </c>
    </row>
    <row r="328" spans="1:6" ht="50.1" customHeight="1" x14ac:dyDescent="0.3">
      <c r="A328" s="70" t="s">
        <v>1243</v>
      </c>
      <c r="B328" s="77" t="s">
        <v>388</v>
      </c>
      <c r="C328" s="77" t="s">
        <v>5</v>
      </c>
      <c r="D328" s="77" t="s">
        <v>740</v>
      </c>
      <c r="E328" s="77" t="s">
        <v>8</v>
      </c>
      <c r="F328" s="82" t="s">
        <v>1244</v>
      </c>
    </row>
    <row r="329" spans="1:6" ht="50.1" customHeight="1" x14ac:dyDescent="0.3">
      <c r="A329" s="70" t="s">
        <v>1245</v>
      </c>
      <c r="B329" s="77" t="s">
        <v>388</v>
      </c>
      <c r="C329" s="77" t="s">
        <v>4</v>
      </c>
      <c r="D329" s="77" t="s">
        <v>390</v>
      </c>
      <c r="E329" s="77" t="s">
        <v>8</v>
      </c>
      <c r="F329" s="83" t="s">
        <v>1246</v>
      </c>
    </row>
    <row r="330" spans="1:6" ht="50.1" customHeight="1" x14ac:dyDescent="0.3">
      <c r="A330" s="70" t="s">
        <v>392</v>
      </c>
      <c r="B330" s="77" t="s">
        <v>394</v>
      </c>
      <c r="C330" s="77" t="s">
        <v>82</v>
      </c>
      <c r="D330" s="77" t="s">
        <v>393</v>
      </c>
      <c r="E330" s="77" t="s">
        <v>8</v>
      </c>
      <c r="F330" s="79" t="s">
        <v>395</v>
      </c>
    </row>
    <row r="331" spans="1:6" ht="50.1" customHeight="1" x14ac:dyDescent="0.3">
      <c r="A331" s="70" t="s">
        <v>396</v>
      </c>
      <c r="B331" s="77" t="s">
        <v>394</v>
      </c>
      <c r="C331" s="77" t="s">
        <v>3</v>
      </c>
      <c r="D331" s="77" t="s">
        <v>397</v>
      </c>
      <c r="E331" s="77" t="s">
        <v>8</v>
      </c>
      <c r="F331" s="79" t="s">
        <v>398</v>
      </c>
    </row>
    <row r="332" spans="1:6" ht="50.1" customHeight="1" x14ac:dyDescent="0.3">
      <c r="A332" s="70" t="s">
        <v>1247</v>
      </c>
      <c r="B332" s="77" t="s">
        <v>394</v>
      </c>
      <c r="C332" s="77" t="s">
        <v>5</v>
      </c>
      <c r="D332" s="77" t="s">
        <v>1248</v>
      </c>
      <c r="E332" s="77" t="s">
        <v>8</v>
      </c>
      <c r="F332" s="79" t="s">
        <v>1249</v>
      </c>
    </row>
    <row r="333" spans="1:6" ht="50.1" customHeight="1" x14ac:dyDescent="0.3">
      <c r="A333" s="70" t="s">
        <v>399</v>
      </c>
      <c r="B333" s="77" t="s">
        <v>394</v>
      </c>
      <c r="C333" s="77" t="s">
        <v>3</v>
      </c>
      <c r="D333" s="77" t="s">
        <v>400</v>
      </c>
      <c r="E333" s="77" t="s">
        <v>8</v>
      </c>
      <c r="F333" s="79" t="s">
        <v>401</v>
      </c>
    </row>
    <row r="334" spans="1:6" ht="50.1" customHeight="1" x14ac:dyDescent="0.3">
      <c r="A334" s="70" t="s">
        <v>402</v>
      </c>
      <c r="B334" s="77" t="s">
        <v>404</v>
      </c>
      <c r="C334" s="77" t="s">
        <v>150</v>
      </c>
      <c r="D334" s="77" t="s">
        <v>403</v>
      </c>
      <c r="E334" s="77" t="s">
        <v>64</v>
      </c>
      <c r="F334" s="81" t="s">
        <v>405</v>
      </c>
    </row>
    <row r="335" spans="1:6" ht="50.1" customHeight="1" x14ac:dyDescent="0.3">
      <c r="A335" s="70" t="s">
        <v>406</v>
      </c>
      <c r="B335" s="77" t="s">
        <v>404</v>
      </c>
      <c r="C335" s="77" t="s">
        <v>150</v>
      </c>
      <c r="D335" s="77" t="s">
        <v>403</v>
      </c>
      <c r="E335" s="77" t="s">
        <v>8</v>
      </c>
      <c r="F335" s="79" t="s">
        <v>407</v>
      </c>
    </row>
    <row r="336" spans="1:6" ht="50.1" customHeight="1" x14ac:dyDescent="0.3">
      <c r="A336" s="70" t="s">
        <v>408</v>
      </c>
      <c r="B336" s="77" t="s">
        <v>404</v>
      </c>
      <c r="C336" s="77" t="s">
        <v>150</v>
      </c>
      <c r="D336" s="77" t="s">
        <v>403</v>
      </c>
      <c r="E336" s="77" t="s">
        <v>8</v>
      </c>
      <c r="F336" s="79" t="s">
        <v>409</v>
      </c>
    </row>
    <row r="337" spans="1:6" ht="50.1" customHeight="1" x14ac:dyDescent="0.3">
      <c r="A337" s="70" t="s">
        <v>410</v>
      </c>
      <c r="B337" s="77" t="s">
        <v>404</v>
      </c>
      <c r="C337" s="77" t="s">
        <v>6</v>
      </c>
      <c r="D337" s="77" t="s">
        <v>411</v>
      </c>
      <c r="E337" s="77" t="s">
        <v>8</v>
      </c>
      <c r="F337" s="79" t="s">
        <v>412</v>
      </c>
    </row>
    <row r="338" spans="1:6" ht="50.1" customHeight="1" x14ac:dyDescent="0.3">
      <c r="A338" s="70" t="s">
        <v>413</v>
      </c>
      <c r="B338" s="77" t="s">
        <v>134</v>
      </c>
      <c r="C338" s="77" t="s">
        <v>4</v>
      </c>
      <c r="D338" s="80" t="s">
        <v>85</v>
      </c>
      <c r="E338" s="77" t="s">
        <v>106</v>
      </c>
      <c r="F338" s="81" t="s">
        <v>414</v>
      </c>
    </row>
    <row r="339" spans="1:6" ht="50.1" customHeight="1" x14ac:dyDescent="0.3">
      <c r="A339" s="70" t="s">
        <v>415</v>
      </c>
      <c r="B339" s="77" t="s">
        <v>134</v>
      </c>
      <c r="C339" s="77" t="s">
        <v>6</v>
      </c>
      <c r="D339" s="77" t="s">
        <v>416</v>
      </c>
      <c r="E339" s="77" t="s">
        <v>8</v>
      </c>
      <c r="F339" s="94" t="s">
        <v>1250</v>
      </c>
    </row>
    <row r="340" spans="1:6" ht="50.1" customHeight="1" x14ac:dyDescent="0.3">
      <c r="A340" s="70" t="s">
        <v>417</v>
      </c>
      <c r="B340" s="77" t="s">
        <v>134</v>
      </c>
      <c r="C340" s="77" t="s">
        <v>5</v>
      </c>
      <c r="D340" s="77" t="s">
        <v>416</v>
      </c>
      <c r="E340" s="77" t="s">
        <v>8</v>
      </c>
      <c r="F340" s="79" t="s">
        <v>418</v>
      </c>
    </row>
    <row r="341" spans="1:6" ht="50.1" customHeight="1" x14ac:dyDescent="0.3">
      <c r="A341" s="70" t="s">
        <v>419</v>
      </c>
      <c r="B341" s="77" t="s">
        <v>134</v>
      </c>
      <c r="C341" s="77" t="s">
        <v>3</v>
      </c>
      <c r="D341" s="77" t="s">
        <v>416</v>
      </c>
      <c r="E341" s="77" t="s">
        <v>106</v>
      </c>
      <c r="F341" s="79" t="s">
        <v>420</v>
      </c>
    </row>
    <row r="342" spans="1:6" ht="50.1" customHeight="1" x14ac:dyDescent="0.3">
      <c r="A342" s="70" t="s">
        <v>1251</v>
      </c>
      <c r="B342" s="77" t="s">
        <v>134</v>
      </c>
      <c r="C342" s="77" t="s">
        <v>4</v>
      </c>
      <c r="D342" s="77" t="s">
        <v>85</v>
      </c>
      <c r="E342" s="77" t="s">
        <v>8</v>
      </c>
      <c r="F342" s="79" t="s">
        <v>1252</v>
      </c>
    </row>
    <row r="343" spans="1:6" ht="50.1" customHeight="1" x14ac:dyDescent="0.3">
      <c r="A343" s="70" t="s">
        <v>421</v>
      </c>
      <c r="B343" s="77" t="s">
        <v>134</v>
      </c>
      <c r="C343" s="77" t="s">
        <v>3</v>
      </c>
      <c r="D343" s="77" t="s">
        <v>85</v>
      </c>
      <c r="E343" s="77" t="s">
        <v>8</v>
      </c>
      <c r="F343" s="79" t="s">
        <v>422</v>
      </c>
    </row>
    <row r="344" spans="1:6" ht="50.1" customHeight="1" x14ac:dyDescent="0.3">
      <c r="A344" s="70" t="s">
        <v>1253</v>
      </c>
      <c r="B344" s="77" t="s">
        <v>134</v>
      </c>
      <c r="C344" s="77" t="s">
        <v>4</v>
      </c>
      <c r="D344" s="77" t="s">
        <v>1254</v>
      </c>
      <c r="E344" s="77" t="s">
        <v>8</v>
      </c>
      <c r="F344" s="79" t="s">
        <v>1255</v>
      </c>
    </row>
    <row r="345" spans="1:6" ht="50.1" customHeight="1" x14ac:dyDescent="0.3">
      <c r="A345" s="70" t="s">
        <v>423</v>
      </c>
      <c r="B345" s="77" t="s">
        <v>134</v>
      </c>
      <c r="C345" s="77" t="s">
        <v>4</v>
      </c>
      <c r="D345" s="77" t="s">
        <v>416</v>
      </c>
      <c r="E345" s="77" t="s">
        <v>8</v>
      </c>
      <c r="F345" s="79" t="s">
        <v>424</v>
      </c>
    </row>
    <row r="346" spans="1:6" ht="50.1" customHeight="1" x14ac:dyDescent="0.3">
      <c r="A346" s="70" t="s">
        <v>1256</v>
      </c>
      <c r="B346" s="77" t="s">
        <v>107</v>
      </c>
      <c r="C346" s="77" t="s">
        <v>4</v>
      </c>
      <c r="D346" s="77" t="s">
        <v>88</v>
      </c>
      <c r="E346" s="77" t="s">
        <v>64</v>
      </c>
      <c r="F346" s="79" t="s">
        <v>1257</v>
      </c>
    </row>
    <row r="347" spans="1:6" ht="50.1" customHeight="1" x14ac:dyDescent="0.3">
      <c r="A347" s="70" t="s">
        <v>425</v>
      </c>
      <c r="B347" s="77" t="s">
        <v>107</v>
      </c>
      <c r="C347" s="77" t="s">
        <v>82</v>
      </c>
      <c r="D347" s="77" t="s">
        <v>426</v>
      </c>
      <c r="E347" s="77" t="s">
        <v>8</v>
      </c>
      <c r="F347" s="79" t="s">
        <v>427</v>
      </c>
    </row>
    <row r="348" spans="1:6" ht="50.1" customHeight="1" x14ac:dyDescent="0.3">
      <c r="A348" s="70" t="s">
        <v>428</v>
      </c>
      <c r="B348" s="77" t="s">
        <v>107</v>
      </c>
      <c r="C348" s="77" t="s">
        <v>4</v>
      </c>
      <c r="D348" s="77" t="s">
        <v>429</v>
      </c>
      <c r="E348" s="77" t="s">
        <v>8</v>
      </c>
      <c r="F348" s="79" t="s">
        <v>430</v>
      </c>
    </row>
    <row r="349" spans="1:6" ht="50.1" customHeight="1" x14ac:dyDescent="0.3">
      <c r="A349" s="70" t="s">
        <v>1258</v>
      </c>
      <c r="B349" s="77" t="s">
        <v>107</v>
      </c>
      <c r="C349" s="77" t="s">
        <v>4</v>
      </c>
      <c r="D349" s="77" t="s">
        <v>1259</v>
      </c>
      <c r="E349" s="77" t="s">
        <v>8</v>
      </c>
      <c r="F349" s="79" t="s">
        <v>1260</v>
      </c>
    </row>
    <row r="350" spans="1:6" ht="50.1" customHeight="1" x14ac:dyDescent="0.3">
      <c r="A350" s="70" t="s">
        <v>1261</v>
      </c>
      <c r="B350" s="77" t="s">
        <v>107</v>
      </c>
      <c r="C350" s="77" t="s">
        <v>4</v>
      </c>
      <c r="D350" s="77" t="s">
        <v>88</v>
      </c>
      <c r="E350" s="77" t="s">
        <v>67</v>
      </c>
      <c r="F350" s="79" t="s">
        <v>1262</v>
      </c>
    </row>
    <row r="351" spans="1:6" ht="50.1" customHeight="1" x14ac:dyDescent="0.3">
      <c r="A351" s="70" t="s">
        <v>431</v>
      </c>
      <c r="B351" s="77" t="s">
        <v>107</v>
      </c>
      <c r="C351" s="77" t="s">
        <v>82</v>
      </c>
      <c r="D351" s="77" t="s">
        <v>432</v>
      </c>
      <c r="E351" s="77" t="s">
        <v>433</v>
      </c>
      <c r="F351" s="79" t="s">
        <v>434</v>
      </c>
    </row>
    <row r="352" spans="1:6" ht="50.1" customHeight="1" x14ac:dyDescent="0.3">
      <c r="A352" s="70" t="s">
        <v>1263</v>
      </c>
      <c r="B352" s="77" t="s">
        <v>107</v>
      </c>
      <c r="C352" s="77" t="s">
        <v>4</v>
      </c>
      <c r="D352" s="77" t="s">
        <v>1259</v>
      </c>
      <c r="E352" s="77" t="s">
        <v>63</v>
      </c>
      <c r="F352" s="79" t="s">
        <v>1264</v>
      </c>
    </row>
    <row r="353" spans="1:6" ht="50.1" customHeight="1" x14ac:dyDescent="0.3">
      <c r="A353" s="70" t="s">
        <v>1265</v>
      </c>
      <c r="B353" s="77" t="s">
        <v>108</v>
      </c>
      <c r="C353" s="77" t="s">
        <v>76</v>
      </c>
      <c r="D353" s="77" t="s">
        <v>1266</v>
      </c>
      <c r="E353" s="77" t="s">
        <v>8</v>
      </c>
      <c r="F353" s="79" t="s">
        <v>1267</v>
      </c>
    </row>
    <row r="354" spans="1:6" ht="50.1" customHeight="1" x14ac:dyDescent="0.3">
      <c r="A354" s="70" t="s">
        <v>1268</v>
      </c>
      <c r="B354" s="77" t="s">
        <v>108</v>
      </c>
      <c r="C354" s="77" t="s">
        <v>76</v>
      </c>
      <c r="D354" s="77" t="s">
        <v>1269</v>
      </c>
      <c r="E354" s="77" t="s">
        <v>77</v>
      </c>
      <c r="F354" s="79" t="s">
        <v>121</v>
      </c>
    </row>
    <row r="355" spans="1:6" ht="50.1" customHeight="1" x14ac:dyDescent="0.3">
      <c r="A355" s="70" t="s">
        <v>1270</v>
      </c>
      <c r="B355" s="77" t="s">
        <v>108</v>
      </c>
      <c r="C355" s="77" t="s">
        <v>45</v>
      </c>
      <c r="D355" s="77" t="s">
        <v>1271</v>
      </c>
      <c r="E355" s="77" t="s">
        <v>8</v>
      </c>
      <c r="F355" s="79" t="s">
        <v>1272</v>
      </c>
    </row>
    <row r="356" spans="1:6" ht="50.1" customHeight="1" x14ac:dyDescent="0.3">
      <c r="A356" s="70" t="s">
        <v>1273</v>
      </c>
      <c r="B356" s="77" t="s">
        <v>108</v>
      </c>
      <c r="C356" s="77" t="s">
        <v>6</v>
      </c>
      <c r="D356" s="77" t="s">
        <v>1269</v>
      </c>
      <c r="E356" s="77" t="s">
        <v>8</v>
      </c>
      <c r="F356" s="79" t="s">
        <v>1274</v>
      </c>
    </row>
    <row r="357" spans="1:6" ht="50.1" customHeight="1" x14ac:dyDescent="0.3">
      <c r="A357" s="70" t="s">
        <v>435</v>
      </c>
      <c r="B357" s="77" t="s">
        <v>108</v>
      </c>
      <c r="C357" s="77" t="s">
        <v>4</v>
      </c>
      <c r="D357" s="77" t="s">
        <v>436</v>
      </c>
      <c r="E357" s="77" t="s">
        <v>66</v>
      </c>
      <c r="F357" s="81" t="s">
        <v>437</v>
      </c>
    </row>
    <row r="358" spans="1:6" ht="50.1" customHeight="1" x14ac:dyDescent="0.3">
      <c r="A358" s="70" t="s">
        <v>438</v>
      </c>
      <c r="B358" s="77" t="s">
        <v>108</v>
      </c>
      <c r="C358" s="77" t="s">
        <v>4</v>
      </c>
      <c r="D358" s="77" t="s">
        <v>439</v>
      </c>
      <c r="E358" s="77" t="s">
        <v>72</v>
      </c>
      <c r="F358" s="81" t="s">
        <v>440</v>
      </c>
    </row>
    <row r="359" spans="1:6" ht="50.1" customHeight="1" x14ac:dyDescent="0.3">
      <c r="A359" s="70" t="s">
        <v>441</v>
      </c>
      <c r="B359" s="77" t="s">
        <v>108</v>
      </c>
      <c r="C359" s="77" t="s">
        <v>4</v>
      </c>
      <c r="D359" s="77" t="s">
        <v>442</v>
      </c>
      <c r="E359" s="77" t="s">
        <v>66</v>
      </c>
      <c r="F359" s="95" t="s">
        <v>1275</v>
      </c>
    </row>
    <row r="360" spans="1:6" ht="50.1" customHeight="1" x14ac:dyDescent="0.3">
      <c r="A360" s="70" t="s">
        <v>443</v>
      </c>
      <c r="B360" s="77" t="s">
        <v>108</v>
      </c>
      <c r="C360" s="77" t="s">
        <v>4</v>
      </c>
      <c r="D360" s="77" t="s">
        <v>444</v>
      </c>
      <c r="E360" s="77" t="s">
        <v>8</v>
      </c>
      <c r="F360" s="79" t="s">
        <v>445</v>
      </c>
    </row>
    <row r="361" spans="1:6" ht="50.1" customHeight="1" x14ac:dyDescent="0.3">
      <c r="A361" s="70" t="s">
        <v>446</v>
      </c>
      <c r="B361" s="77" t="s">
        <v>108</v>
      </c>
      <c r="C361" s="77" t="s">
        <v>4</v>
      </c>
      <c r="D361" s="77" t="s">
        <v>447</v>
      </c>
      <c r="E361" s="77" t="s">
        <v>8</v>
      </c>
      <c r="F361" s="86" t="s">
        <v>448</v>
      </c>
    </row>
    <row r="362" spans="1:6" ht="50.1" customHeight="1" x14ac:dyDescent="0.3">
      <c r="A362" s="70" t="s">
        <v>449</v>
      </c>
      <c r="B362" s="77" t="s">
        <v>108</v>
      </c>
      <c r="C362" s="77" t="s">
        <v>3</v>
      </c>
      <c r="D362" s="77" t="s">
        <v>450</v>
      </c>
      <c r="E362" s="77" t="s">
        <v>8</v>
      </c>
      <c r="F362" s="81" t="s">
        <v>1276</v>
      </c>
    </row>
    <row r="363" spans="1:6" ht="50.1" customHeight="1" x14ac:dyDescent="0.3">
      <c r="A363" s="70" t="s">
        <v>451</v>
      </c>
      <c r="B363" s="77" t="s">
        <v>107</v>
      </c>
      <c r="C363" s="77" t="s">
        <v>4</v>
      </c>
      <c r="D363" s="77" t="s">
        <v>88</v>
      </c>
      <c r="E363" s="77" t="s">
        <v>8</v>
      </c>
      <c r="F363" s="87" t="s">
        <v>1277</v>
      </c>
    </row>
    <row r="364" spans="1:6" ht="50.1" customHeight="1" x14ac:dyDescent="0.3">
      <c r="A364" s="70" t="s">
        <v>452</v>
      </c>
      <c r="B364" s="77" t="s">
        <v>107</v>
      </c>
      <c r="C364" s="77" t="s">
        <v>4</v>
      </c>
      <c r="D364" s="77" t="s">
        <v>429</v>
      </c>
      <c r="E364" s="77" t="s">
        <v>8</v>
      </c>
      <c r="F364" s="87" t="s">
        <v>453</v>
      </c>
    </row>
    <row r="365" spans="1:6" ht="50.1" customHeight="1" x14ac:dyDescent="0.3">
      <c r="A365" s="70" t="s">
        <v>454</v>
      </c>
      <c r="B365" s="77" t="s">
        <v>107</v>
      </c>
      <c r="C365" s="77" t="s">
        <v>4</v>
      </c>
      <c r="D365" s="77" t="s">
        <v>88</v>
      </c>
      <c r="E365" s="77" t="s">
        <v>455</v>
      </c>
      <c r="F365" s="79" t="s">
        <v>456</v>
      </c>
    </row>
    <row r="366" spans="1:6" ht="50.1" customHeight="1" x14ac:dyDescent="0.3">
      <c r="A366" s="70" t="s">
        <v>457</v>
      </c>
      <c r="B366" s="77" t="s">
        <v>107</v>
      </c>
      <c r="C366" s="77" t="s">
        <v>4</v>
      </c>
      <c r="D366" s="77" t="s">
        <v>429</v>
      </c>
      <c r="E366" s="77" t="s">
        <v>8</v>
      </c>
      <c r="F366" s="79" t="s">
        <v>458</v>
      </c>
    </row>
    <row r="367" spans="1:6" ht="50.1" customHeight="1" x14ac:dyDescent="0.3">
      <c r="A367" s="70" t="s">
        <v>459</v>
      </c>
      <c r="B367" s="77" t="s">
        <v>107</v>
      </c>
      <c r="C367" s="77" t="s">
        <v>4</v>
      </c>
      <c r="D367" s="77" t="s">
        <v>88</v>
      </c>
      <c r="E367" s="77" t="s">
        <v>94</v>
      </c>
      <c r="F367" s="79" t="s">
        <v>460</v>
      </c>
    </row>
    <row r="368" spans="1:6" ht="50.1" customHeight="1" x14ac:dyDescent="0.3">
      <c r="A368" s="70" t="s">
        <v>461</v>
      </c>
      <c r="B368" s="77" t="s">
        <v>107</v>
      </c>
      <c r="C368" s="77" t="s">
        <v>4</v>
      </c>
      <c r="D368" s="77" t="s">
        <v>462</v>
      </c>
      <c r="E368" s="77" t="s">
        <v>89</v>
      </c>
      <c r="F368" s="79" t="s">
        <v>463</v>
      </c>
    </row>
    <row r="369" spans="1:6" ht="50.1" customHeight="1" x14ac:dyDescent="0.3">
      <c r="A369" s="70" t="s">
        <v>464</v>
      </c>
      <c r="B369" s="77" t="s">
        <v>134</v>
      </c>
      <c r="C369" s="77" t="s">
        <v>6</v>
      </c>
      <c r="D369" s="77" t="s">
        <v>416</v>
      </c>
      <c r="E369" s="77" t="s">
        <v>8</v>
      </c>
      <c r="F369" s="79" t="s">
        <v>465</v>
      </c>
    </row>
    <row r="370" spans="1:6" ht="50.1" customHeight="1" x14ac:dyDescent="0.3">
      <c r="A370" s="70" t="s">
        <v>1278</v>
      </c>
      <c r="B370" s="77" t="s">
        <v>96</v>
      </c>
      <c r="C370" s="77" t="s">
        <v>5</v>
      </c>
      <c r="D370" s="77" t="s">
        <v>1279</v>
      </c>
      <c r="E370" s="77" t="s">
        <v>8</v>
      </c>
      <c r="F370" s="79" t="s">
        <v>1280</v>
      </c>
    </row>
    <row r="371" spans="1:6" ht="50.1" customHeight="1" x14ac:dyDescent="0.3">
      <c r="A371" s="70" t="s">
        <v>1281</v>
      </c>
      <c r="B371" s="77" t="s">
        <v>96</v>
      </c>
      <c r="C371" s="77" t="s">
        <v>6</v>
      </c>
      <c r="D371" s="77" t="s">
        <v>1282</v>
      </c>
      <c r="E371" s="77" t="s">
        <v>8</v>
      </c>
      <c r="F371" s="79" t="s">
        <v>122</v>
      </c>
    </row>
    <row r="372" spans="1:6" ht="50.1" customHeight="1" x14ac:dyDescent="0.3">
      <c r="A372" s="70" t="s">
        <v>466</v>
      </c>
      <c r="B372" s="77" t="s">
        <v>46</v>
      </c>
      <c r="C372" s="77" t="s">
        <v>3</v>
      </c>
      <c r="D372" s="96" t="s">
        <v>467</v>
      </c>
      <c r="E372" s="77" t="s">
        <v>146</v>
      </c>
      <c r="F372" s="79" t="s">
        <v>468</v>
      </c>
    </row>
    <row r="373" spans="1:6" ht="50.1" customHeight="1" x14ac:dyDescent="0.3">
      <c r="A373" s="70" t="s">
        <v>1283</v>
      </c>
      <c r="B373" s="77" t="s">
        <v>95</v>
      </c>
      <c r="C373" s="77" t="s">
        <v>6</v>
      </c>
      <c r="D373" s="77" t="s">
        <v>1284</v>
      </c>
      <c r="E373" s="77" t="s">
        <v>8</v>
      </c>
      <c r="F373" s="79" t="s">
        <v>1285</v>
      </c>
    </row>
    <row r="374" spans="1:6" ht="50.1" customHeight="1" x14ac:dyDescent="0.3">
      <c r="A374" s="70" t="s">
        <v>1286</v>
      </c>
      <c r="B374" s="77" t="s">
        <v>46</v>
      </c>
      <c r="C374" s="77" t="s">
        <v>5</v>
      </c>
      <c r="D374" s="77" t="s">
        <v>1287</v>
      </c>
      <c r="E374" s="77" t="s">
        <v>67</v>
      </c>
      <c r="F374" s="79" t="s">
        <v>1288</v>
      </c>
    </row>
    <row r="375" spans="1:6" ht="50.1" customHeight="1" x14ac:dyDescent="0.3">
      <c r="A375" s="70" t="s">
        <v>1289</v>
      </c>
      <c r="B375" s="77" t="s">
        <v>95</v>
      </c>
      <c r="C375" s="77" t="s">
        <v>5</v>
      </c>
      <c r="D375" s="77" t="s">
        <v>1290</v>
      </c>
      <c r="E375" s="77" t="s">
        <v>8</v>
      </c>
      <c r="F375" s="79" t="s">
        <v>1291</v>
      </c>
    </row>
    <row r="376" spans="1:6" ht="50.1" customHeight="1" x14ac:dyDescent="0.3">
      <c r="A376" s="70" t="s">
        <v>1292</v>
      </c>
      <c r="B376" s="77" t="s">
        <v>96</v>
      </c>
      <c r="C376" s="77" t="s">
        <v>3</v>
      </c>
      <c r="D376" s="77" t="s">
        <v>1293</v>
      </c>
      <c r="E376" s="77" t="s">
        <v>8</v>
      </c>
      <c r="F376" s="79" t="s">
        <v>1294</v>
      </c>
    </row>
    <row r="377" spans="1:6" ht="50.1" customHeight="1" x14ac:dyDescent="0.3">
      <c r="A377" s="70" t="s">
        <v>1295</v>
      </c>
      <c r="B377" s="77" t="s">
        <v>96</v>
      </c>
      <c r="C377" s="77" t="s">
        <v>4</v>
      </c>
      <c r="D377" s="77" t="s">
        <v>1279</v>
      </c>
      <c r="E377" s="77" t="s">
        <v>8</v>
      </c>
      <c r="F377" s="79" t="s">
        <v>1296</v>
      </c>
    </row>
    <row r="378" spans="1:6" ht="50.1" customHeight="1" x14ac:dyDescent="0.3">
      <c r="A378" s="70" t="s">
        <v>1297</v>
      </c>
      <c r="B378" s="77" t="s">
        <v>96</v>
      </c>
      <c r="C378" s="77" t="s">
        <v>6</v>
      </c>
      <c r="D378" s="77" t="s">
        <v>1298</v>
      </c>
      <c r="E378" s="77" t="s">
        <v>8</v>
      </c>
      <c r="F378" s="79" t="s">
        <v>1299</v>
      </c>
    </row>
    <row r="379" spans="1:6" ht="50.1" customHeight="1" x14ac:dyDescent="0.3">
      <c r="A379" s="70" t="s">
        <v>1300</v>
      </c>
      <c r="B379" s="77" t="s">
        <v>46</v>
      </c>
      <c r="C379" s="77" t="s">
        <v>6</v>
      </c>
      <c r="D379" s="77" t="s">
        <v>1301</v>
      </c>
      <c r="E379" s="77" t="s">
        <v>8</v>
      </c>
      <c r="F379" s="79" t="s">
        <v>1302</v>
      </c>
    </row>
    <row r="380" spans="1:6" ht="50.1" customHeight="1" x14ac:dyDescent="0.3">
      <c r="A380" s="70" t="s">
        <v>1303</v>
      </c>
      <c r="B380" s="77" t="s">
        <v>46</v>
      </c>
      <c r="C380" s="77" t="s">
        <v>82</v>
      </c>
      <c r="D380" s="77" t="s">
        <v>1304</v>
      </c>
      <c r="E380" s="77" t="s">
        <v>8</v>
      </c>
      <c r="F380" s="79" t="s">
        <v>1305</v>
      </c>
    </row>
    <row r="381" spans="1:6" ht="50.1" customHeight="1" x14ac:dyDescent="0.3">
      <c r="A381" s="70" t="s">
        <v>1306</v>
      </c>
      <c r="B381" s="77" t="s">
        <v>96</v>
      </c>
      <c r="C381" s="77" t="s">
        <v>6</v>
      </c>
      <c r="D381" s="77" t="s">
        <v>1307</v>
      </c>
      <c r="E381" s="77" t="s">
        <v>8</v>
      </c>
      <c r="F381" s="79" t="s">
        <v>1308</v>
      </c>
    </row>
    <row r="382" spans="1:6" ht="50.1" customHeight="1" x14ac:dyDescent="0.3">
      <c r="A382" s="70" t="s">
        <v>1309</v>
      </c>
      <c r="B382" s="77" t="s">
        <v>46</v>
      </c>
      <c r="C382" s="77" t="s">
        <v>3</v>
      </c>
      <c r="D382" s="77" t="s">
        <v>1310</v>
      </c>
      <c r="E382" s="77" t="s">
        <v>8</v>
      </c>
      <c r="F382" s="79" t="s">
        <v>1311</v>
      </c>
    </row>
    <row r="383" spans="1:6" ht="50.1" customHeight="1" x14ac:dyDescent="0.3">
      <c r="A383" s="70" t="s">
        <v>1312</v>
      </c>
      <c r="B383" s="77" t="s">
        <v>46</v>
      </c>
      <c r="C383" s="77" t="s">
        <v>3</v>
      </c>
      <c r="D383" s="77" t="s">
        <v>1313</v>
      </c>
      <c r="E383" s="77" t="s">
        <v>8</v>
      </c>
      <c r="F383" s="79" t="s">
        <v>1314</v>
      </c>
    </row>
    <row r="384" spans="1:6" ht="50.1" customHeight="1" x14ac:dyDescent="0.3">
      <c r="A384" s="70" t="s">
        <v>1315</v>
      </c>
      <c r="B384" s="77" t="s">
        <v>46</v>
      </c>
      <c r="C384" s="77" t="s">
        <v>6</v>
      </c>
      <c r="D384" s="77" t="s">
        <v>123</v>
      </c>
      <c r="E384" s="77" t="s">
        <v>8</v>
      </c>
      <c r="F384" s="79" t="s">
        <v>1302</v>
      </c>
    </row>
    <row r="385" spans="1:6" ht="50.1" customHeight="1" x14ac:dyDescent="0.3">
      <c r="A385" s="70" t="s">
        <v>469</v>
      </c>
      <c r="B385" s="77" t="s">
        <v>46</v>
      </c>
      <c r="C385" s="77" t="s">
        <v>82</v>
      </c>
      <c r="D385" s="77" t="s">
        <v>470</v>
      </c>
      <c r="E385" s="77" t="s">
        <v>8</v>
      </c>
      <c r="F385" s="79" t="s">
        <v>471</v>
      </c>
    </row>
    <row r="386" spans="1:6" ht="50.1" customHeight="1" x14ac:dyDescent="0.3">
      <c r="A386" s="70" t="s">
        <v>1316</v>
      </c>
      <c r="B386" s="77" t="s">
        <v>46</v>
      </c>
      <c r="C386" s="77" t="s">
        <v>6</v>
      </c>
      <c r="D386" s="77" t="s">
        <v>1317</v>
      </c>
      <c r="E386" s="77" t="s">
        <v>8</v>
      </c>
      <c r="F386" s="79" t="s">
        <v>1318</v>
      </c>
    </row>
    <row r="387" spans="1:6" ht="50.1" customHeight="1" x14ac:dyDescent="0.3">
      <c r="A387" s="70" t="s">
        <v>472</v>
      </c>
      <c r="B387" s="77" t="s">
        <v>95</v>
      </c>
      <c r="C387" s="77" t="s">
        <v>45</v>
      </c>
      <c r="D387" s="77" t="s">
        <v>473</v>
      </c>
      <c r="E387" s="77" t="s">
        <v>8</v>
      </c>
      <c r="F387" s="79" t="s">
        <v>474</v>
      </c>
    </row>
    <row r="388" spans="1:6" ht="50.1" customHeight="1" x14ac:dyDescent="0.3">
      <c r="A388" s="70" t="s">
        <v>475</v>
      </c>
      <c r="B388" s="77" t="s">
        <v>46</v>
      </c>
      <c r="C388" s="77" t="s">
        <v>45</v>
      </c>
      <c r="D388" s="77" t="s">
        <v>476</v>
      </c>
      <c r="E388" s="77" t="s">
        <v>8</v>
      </c>
      <c r="F388" s="79" t="s">
        <v>477</v>
      </c>
    </row>
    <row r="389" spans="1:6" ht="50.1" customHeight="1" x14ac:dyDescent="0.3">
      <c r="A389" s="70" t="s">
        <v>478</v>
      </c>
      <c r="B389" s="77" t="s">
        <v>96</v>
      </c>
      <c r="C389" s="77" t="s">
        <v>3</v>
      </c>
      <c r="D389" s="77" t="s">
        <v>479</v>
      </c>
      <c r="E389" s="77" t="s">
        <v>8</v>
      </c>
      <c r="F389" s="79" t="s">
        <v>480</v>
      </c>
    </row>
    <row r="390" spans="1:6" ht="50.1" customHeight="1" x14ac:dyDescent="0.3">
      <c r="A390" s="70" t="s">
        <v>481</v>
      </c>
      <c r="B390" s="77" t="s">
        <v>46</v>
      </c>
      <c r="C390" s="77" t="s">
        <v>6</v>
      </c>
      <c r="D390" s="77" t="s">
        <v>482</v>
      </c>
      <c r="E390" s="77" t="s">
        <v>8</v>
      </c>
      <c r="F390" s="79" t="s">
        <v>483</v>
      </c>
    </row>
    <row r="391" spans="1:6" ht="50.1" customHeight="1" x14ac:dyDescent="0.3">
      <c r="A391" s="70" t="s">
        <v>484</v>
      </c>
      <c r="B391" s="77" t="s">
        <v>46</v>
      </c>
      <c r="C391" s="77" t="s">
        <v>6</v>
      </c>
      <c r="D391" s="77" t="s">
        <v>485</v>
      </c>
      <c r="E391" s="77" t="s">
        <v>8</v>
      </c>
      <c r="F391" s="79" t="s">
        <v>483</v>
      </c>
    </row>
    <row r="392" spans="1:6" ht="50.1" customHeight="1" x14ac:dyDescent="0.3">
      <c r="A392" s="70" t="s">
        <v>486</v>
      </c>
      <c r="B392" s="77" t="s">
        <v>96</v>
      </c>
      <c r="C392" s="77" t="s">
        <v>6</v>
      </c>
      <c r="D392" s="77" t="s">
        <v>487</v>
      </c>
      <c r="E392" s="77" t="s">
        <v>8</v>
      </c>
      <c r="F392" s="79" t="s">
        <v>488</v>
      </c>
    </row>
    <row r="393" spans="1:6" ht="50.1" customHeight="1" x14ac:dyDescent="0.3">
      <c r="A393" s="70" t="s">
        <v>489</v>
      </c>
      <c r="B393" s="77" t="s">
        <v>46</v>
      </c>
      <c r="C393" s="77" t="s">
        <v>6</v>
      </c>
      <c r="D393" s="77" t="s">
        <v>490</v>
      </c>
      <c r="E393" s="77" t="s">
        <v>8</v>
      </c>
      <c r="F393" s="79" t="s">
        <v>483</v>
      </c>
    </row>
    <row r="394" spans="1:6" ht="50.1" customHeight="1" x14ac:dyDescent="0.3">
      <c r="A394" s="70" t="s">
        <v>491</v>
      </c>
      <c r="B394" s="77" t="s">
        <v>96</v>
      </c>
      <c r="C394" s="77" t="s">
        <v>6</v>
      </c>
      <c r="D394" s="77" t="s">
        <v>492</v>
      </c>
      <c r="E394" s="77" t="s">
        <v>8</v>
      </c>
      <c r="F394" s="79" t="s">
        <v>122</v>
      </c>
    </row>
    <row r="395" spans="1:6" ht="50.1" customHeight="1" x14ac:dyDescent="0.3">
      <c r="A395" s="70" t="s">
        <v>493</v>
      </c>
      <c r="B395" s="77" t="s">
        <v>95</v>
      </c>
      <c r="C395" s="77" t="s">
        <v>495</v>
      </c>
      <c r="D395" s="77" t="s">
        <v>494</v>
      </c>
      <c r="E395" s="77" t="s">
        <v>8</v>
      </c>
      <c r="F395" s="79" t="s">
        <v>496</v>
      </c>
    </row>
    <row r="396" spans="1:6" ht="50.1" customHeight="1" x14ac:dyDescent="0.3">
      <c r="A396" s="70" t="s">
        <v>497</v>
      </c>
      <c r="B396" s="77" t="s">
        <v>46</v>
      </c>
      <c r="C396" s="77" t="s">
        <v>82</v>
      </c>
      <c r="D396" s="77" t="s">
        <v>498</v>
      </c>
      <c r="E396" s="77" t="s">
        <v>8</v>
      </c>
      <c r="F396" s="79" t="s">
        <v>499</v>
      </c>
    </row>
    <row r="397" spans="1:6" ht="50.1" customHeight="1" x14ac:dyDescent="0.3">
      <c r="A397" s="70" t="s">
        <v>500</v>
      </c>
      <c r="B397" s="77" t="s">
        <v>96</v>
      </c>
      <c r="C397" s="77" t="s">
        <v>82</v>
      </c>
      <c r="D397" s="77" t="s">
        <v>501</v>
      </c>
      <c r="E397" s="77" t="s">
        <v>8</v>
      </c>
      <c r="F397" s="79" t="s">
        <v>502</v>
      </c>
    </row>
    <row r="398" spans="1:6" ht="50.1" customHeight="1" x14ac:dyDescent="0.3">
      <c r="A398" s="70" t="s">
        <v>503</v>
      </c>
      <c r="B398" s="77" t="s">
        <v>46</v>
      </c>
      <c r="C398" s="77" t="s">
        <v>495</v>
      </c>
      <c r="D398" s="77" t="s">
        <v>504</v>
      </c>
      <c r="E398" s="77" t="s">
        <v>8</v>
      </c>
      <c r="F398" s="79" t="s">
        <v>505</v>
      </c>
    </row>
    <row r="399" spans="1:6" ht="50.1" customHeight="1" x14ac:dyDescent="0.3">
      <c r="A399" s="70" t="s">
        <v>1319</v>
      </c>
      <c r="B399" s="77" t="s">
        <v>92</v>
      </c>
      <c r="C399" s="77" t="s">
        <v>4</v>
      </c>
      <c r="D399" s="77" t="s">
        <v>1320</v>
      </c>
      <c r="E399" s="77" t="s">
        <v>103</v>
      </c>
      <c r="F399" s="79" t="s">
        <v>1321</v>
      </c>
    </row>
    <row r="400" spans="1:6" ht="50.1" customHeight="1" x14ac:dyDescent="0.3">
      <c r="A400" s="70" t="s">
        <v>1322</v>
      </c>
      <c r="B400" s="77" t="s">
        <v>92</v>
      </c>
      <c r="C400" s="77" t="s">
        <v>4</v>
      </c>
      <c r="D400" s="77" t="s">
        <v>1323</v>
      </c>
      <c r="E400" s="77" t="s">
        <v>63</v>
      </c>
      <c r="F400" s="79" t="s">
        <v>1324</v>
      </c>
    </row>
    <row r="401" spans="1:6" ht="50.1" customHeight="1" x14ac:dyDescent="0.3">
      <c r="A401" s="70" t="s">
        <v>1325</v>
      </c>
      <c r="B401" s="77" t="s">
        <v>92</v>
      </c>
      <c r="C401" s="77" t="s">
        <v>5</v>
      </c>
      <c r="D401" s="77" t="s">
        <v>1326</v>
      </c>
      <c r="E401" s="77" t="s">
        <v>8</v>
      </c>
      <c r="F401" s="79" t="s">
        <v>1327</v>
      </c>
    </row>
    <row r="402" spans="1:6" ht="50.1" customHeight="1" x14ac:dyDescent="0.3">
      <c r="A402" s="70" t="s">
        <v>1328</v>
      </c>
      <c r="B402" s="77" t="s">
        <v>92</v>
      </c>
      <c r="C402" s="77" t="s">
        <v>4</v>
      </c>
      <c r="D402" s="77" t="s">
        <v>1329</v>
      </c>
      <c r="E402" s="77" t="s">
        <v>63</v>
      </c>
      <c r="F402" s="79" t="s">
        <v>1330</v>
      </c>
    </row>
    <row r="403" spans="1:6" ht="50.1" customHeight="1" x14ac:dyDescent="0.3">
      <c r="A403" s="70" t="s">
        <v>1331</v>
      </c>
      <c r="B403" s="77" t="s">
        <v>92</v>
      </c>
      <c r="C403" s="77" t="s">
        <v>5</v>
      </c>
      <c r="D403" s="77" t="s">
        <v>1332</v>
      </c>
      <c r="E403" s="77" t="s">
        <v>8</v>
      </c>
      <c r="F403" s="79" t="s">
        <v>1333</v>
      </c>
    </row>
    <row r="404" spans="1:6" ht="50.1" customHeight="1" x14ac:dyDescent="0.3">
      <c r="A404" s="70" t="s">
        <v>506</v>
      </c>
      <c r="B404" s="77" t="s">
        <v>46</v>
      </c>
      <c r="C404" s="77" t="s">
        <v>5</v>
      </c>
      <c r="D404" s="77" t="s">
        <v>123</v>
      </c>
      <c r="E404" s="77" t="s">
        <v>8</v>
      </c>
      <c r="F404" s="79" t="s">
        <v>507</v>
      </c>
    </row>
    <row r="405" spans="1:6" ht="50.1" customHeight="1" x14ac:dyDescent="0.3">
      <c r="A405" s="70" t="s">
        <v>508</v>
      </c>
      <c r="B405" s="77" t="s">
        <v>92</v>
      </c>
      <c r="C405" s="77" t="s">
        <v>5</v>
      </c>
      <c r="D405" s="77" t="s">
        <v>124</v>
      </c>
      <c r="E405" s="77" t="s">
        <v>74</v>
      </c>
      <c r="F405" s="79" t="s">
        <v>509</v>
      </c>
    </row>
    <row r="406" spans="1:6" ht="50.1" customHeight="1" x14ac:dyDescent="0.3">
      <c r="A406" s="70" t="s">
        <v>1334</v>
      </c>
      <c r="B406" s="77" t="s">
        <v>92</v>
      </c>
      <c r="C406" s="77" t="s">
        <v>4</v>
      </c>
      <c r="D406" s="77" t="s">
        <v>1335</v>
      </c>
      <c r="E406" s="77" t="s">
        <v>103</v>
      </c>
      <c r="F406" s="79" t="s">
        <v>1336</v>
      </c>
    </row>
    <row r="407" spans="1:6" ht="50.1" customHeight="1" x14ac:dyDescent="0.3">
      <c r="A407" s="70" t="s">
        <v>1337</v>
      </c>
      <c r="B407" s="77" t="s">
        <v>92</v>
      </c>
      <c r="C407" s="77" t="s">
        <v>5</v>
      </c>
      <c r="D407" s="77" t="s">
        <v>124</v>
      </c>
      <c r="E407" s="77" t="s">
        <v>63</v>
      </c>
      <c r="F407" s="79" t="s">
        <v>1338</v>
      </c>
    </row>
    <row r="408" spans="1:6" ht="50.1" customHeight="1" x14ac:dyDescent="0.3">
      <c r="A408" s="70" t="s">
        <v>510</v>
      </c>
      <c r="B408" s="77" t="s">
        <v>92</v>
      </c>
      <c r="C408" s="77" t="s">
        <v>5</v>
      </c>
      <c r="D408" s="77" t="s">
        <v>511</v>
      </c>
      <c r="E408" s="77" t="s">
        <v>8</v>
      </c>
      <c r="F408" s="79" t="s">
        <v>512</v>
      </c>
    </row>
    <row r="409" spans="1:6" ht="50.1" customHeight="1" x14ac:dyDescent="0.3">
      <c r="A409" s="70" t="s">
        <v>513</v>
      </c>
      <c r="B409" s="77" t="s">
        <v>92</v>
      </c>
      <c r="C409" s="77" t="s">
        <v>5</v>
      </c>
      <c r="D409" s="77" t="s">
        <v>511</v>
      </c>
      <c r="E409" s="77" t="s">
        <v>106</v>
      </c>
      <c r="F409" s="79" t="s">
        <v>514</v>
      </c>
    </row>
    <row r="410" spans="1:6" ht="50.1" customHeight="1" x14ac:dyDescent="0.3">
      <c r="A410" s="70" t="s">
        <v>1339</v>
      </c>
      <c r="B410" s="77" t="s">
        <v>92</v>
      </c>
      <c r="C410" s="77" t="s">
        <v>5</v>
      </c>
      <c r="D410" s="77" t="s">
        <v>125</v>
      </c>
      <c r="E410" s="77" t="s">
        <v>8</v>
      </c>
      <c r="F410" s="79" t="s">
        <v>1340</v>
      </c>
    </row>
    <row r="411" spans="1:6" ht="50.1" customHeight="1" x14ac:dyDescent="0.3">
      <c r="A411" s="70" t="s">
        <v>1341</v>
      </c>
      <c r="B411" s="77" t="s">
        <v>92</v>
      </c>
      <c r="C411" s="77" t="s">
        <v>4</v>
      </c>
      <c r="D411" s="77" t="s">
        <v>126</v>
      </c>
      <c r="E411" s="77" t="s">
        <v>72</v>
      </c>
      <c r="F411" s="79" t="s">
        <v>1342</v>
      </c>
    </row>
    <row r="412" spans="1:6" ht="50.1" customHeight="1" x14ac:dyDescent="0.3">
      <c r="A412" s="70" t="s">
        <v>1343</v>
      </c>
      <c r="B412" s="77" t="s">
        <v>110</v>
      </c>
      <c r="C412" s="77" t="s">
        <v>6</v>
      </c>
      <c r="D412" s="77" t="s">
        <v>127</v>
      </c>
      <c r="E412" s="77" t="s">
        <v>86</v>
      </c>
      <c r="F412" s="79" t="s">
        <v>1344</v>
      </c>
    </row>
    <row r="413" spans="1:6" ht="50.1" customHeight="1" x14ac:dyDescent="0.3">
      <c r="A413" s="70" t="s">
        <v>1345</v>
      </c>
      <c r="B413" s="77" t="s">
        <v>110</v>
      </c>
      <c r="C413" s="77" t="s">
        <v>5</v>
      </c>
      <c r="D413" s="77" t="s">
        <v>1346</v>
      </c>
      <c r="E413" s="77" t="s">
        <v>8</v>
      </c>
      <c r="F413" s="79" t="s">
        <v>1347</v>
      </c>
    </row>
    <row r="414" spans="1:6" ht="50.1" customHeight="1" x14ac:dyDescent="0.3">
      <c r="A414" s="70" t="s">
        <v>1348</v>
      </c>
      <c r="B414" s="77" t="s">
        <v>110</v>
      </c>
      <c r="C414" s="77" t="s">
        <v>3</v>
      </c>
      <c r="D414" s="77" t="s">
        <v>1349</v>
      </c>
      <c r="E414" s="77" t="s">
        <v>63</v>
      </c>
      <c r="F414" s="79" t="s">
        <v>1350</v>
      </c>
    </row>
    <row r="415" spans="1:6" ht="50.1" customHeight="1" x14ac:dyDescent="0.3">
      <c r="A415" s="70" t="s">
        <v>1351</v>
      </c>
      <c r="B415" s="77" t="s">
        <v>110</v>
      </c>
      <c r="C415" s="77" t="s">
        <v>5</v>
      </c>
      <c r="D415" s="77" t="s">
        <v>1352</v>
      </c>
      <c r="E415" s="77" t="s">
        <v>8</v>
      </c>
      <c r="F415" s="79" t="s">
        <v>1353</v>
      </c>
    </row>
    <row r="416" spans="1:6" ht="50.1" customHeight="1" x14ac:dyDescent="0.3">
      <c r="A416" s="70" t="s">
        <v>1354</v>
      </c>
      <c r="B416" s="77" t="s">
        <v>110</v>
      </c>
      <c r="C416" s="77" t="s">
        <v>5</v>
      </c>
      <c r="D416" s="77" t="s">
        <v>1355</v>
      </c>
      <c r="E416" s="77" t="s">
        <v>67</v>
      </c>
      <c r="F416" s="79" t="s">
        <v>1356</v>
      </c>
    </row>
    <row r="417" spans="1:6" ht="50.1" customHeight="1" x14ac:dyDescent="0.3">
      <c r="A417" s="70" t="s">
        <v>1357</v>
      </c>
      <c r="B417" s="77" t="s">
        <v>111</v>
      </c>
      <c r="C417" s="77" t="s">
        <v>6</v>
      </c>
      <c r="D417" s="77" t="s">
        <v>1358</v>
      </c>
      <c r="E417" s="77" t="s">
        <v>8</v>
      </c>
      <c r="F417" s="79" t="s">
        <v>1359</v>
      </c>
    </row>
    <row r="418" spans="1:6" ht="50.1" customHeight="1" x14ac:dyDescent="0.3">
      <c r="A418" s="70" t="s">
        <v>1360</v>
      </c>
      <c r="B418" s="77" t="s">
        <v>111</v>
      </c>
      <c r="C418" s="77" t="s">
        <v>6</v>
      </c>
      <c r="D418" s="77" t="s">
        <v>128</v>
      </c>
      <c r="E418" s="77" t="s">
        <v>8</v>
      </c>
      <c r="F418" s="79" t="s">
        <v>1361</v>
      </c>
    </row>
    <row r="419" spans="1:6" ht="50.1" customHeight="1" x14ac:dyDescent="0.3">
      <c r="A419" s="70" t="s">
        <v>1362</v>
      </c>
      <c r="B419" s="77" t="s">
        <v>111</v>
      </c>
      <c r="C419" s="77" t="s">
        <v>4</v>
      </c>
      <c r="D419" s="77" t="s">
        <v>128</v>
      </c>
      <c r="E419" s="77" t="s">
        <v>8</v>
      </c>
      <c r="F419" s="79" t="s">
        <v>1363</v>
      </c>
    </row>
    <row r="420" spans="1:6" ht="50.1" customHeight="1" x14ac:dyDescent="0.3">
      <c r="A420" s="70" t="s">
        <v>515</v>
      </c>
      <c r="B420" s="77" t="s">
        <v>92</v>
      </c>
      <c r="C420" s="77" t="s">
        <v>4</v>
      </c>
      <c r="D420" s="77" t="s">
        <v>126</v>
      </c>
      <c r="E420" s="77" t="s">
        <v>64</v>
      </c>
      <c r="F420" s="79" t="s">
        <v>516</v>
      </c>
    </row>
    <row r="421" spans="1:6" ht="50.1" customHeight="1" x14ac:dyDescent="0.3">
      <c r="A421" s="70" t="s">
        <v>517</v>
      </c>
      <c r="B421" s="77" t="s">
        <v>92</v>
      </c>
      <c r="C421" s="77" t="s">
        <v>4</v>
      </c>
      <c r="D421" s="77" t="s">
        <v>126</v>
      </c>
      <c r="E421" s="77" t="s">
        <v>64</v>
      </c>
      <c r="F421" s="81" t="s">
        <v>516</v>
      </c>
    </row>
    <row r="422" spans="1:6" ht="50.1" customHeight="1" x14ac:dyDescent="0.3">
      <c r="A422" s="70" t="s">
        <v>518</v>
      </c>
      <c r="B422" s="77" t="s">
        <v>92</v>
      </c>
      <c r="C422" s="77" t="s">
        <v>6</v>
      </c>
      <c r="D422" s="77" t="s">
        <v>519</v>
      </c>
      <c r="E422" s="77" t="s">
        <v>8</v>
      </c>
      <c r="F422" s="79" t="s">
        <v>520</v>
      </c>
    </row>
    <row r="423" spans="1:6" ht="50.1" customHeight="1" x14ac:dyDescent="0.3">
      <c r="A423" s="70" t="s">
        <v>521</v>
      </c>
      <c r="B423" s="77" t="s">
        <v>92</v>
      </c>
      <c r="C423" s="77" t="s">
        <v>3</v>
      </c>
      <c r="D423" s="77" t="s">
        <v>522</v>
      </c>
      <c r="E423" s="77" t="s">
        <v>64</v>
      </c>
      <c r="F423" s="79" t="s">
        <v>523</v>
      </c>
    </row>
    <row r="424" spans="1:6" ht="50.1" customHeight="1" x14ac:dyDescent="0.3">
      <c r="A424" s="70" t="s">
        <v>524</v>
      </c>
      <c r="B424" s="77" t="s">
        <v>92</v>
      </c>
      <c r="C424" s="77" t="s">
        <v>99</v>
      </c>
      <c r="D424" s="77" t="s">
        <v>126</v>
      </c>
      <c r="E424" s="77" t="s">
        <v>64</v>
      </c>
      <c r="F424" s="79" t="s">
        <v>525</v>
      </c>
    </row>
    <row r="425" spans="1:6" ht="50.1" customHeight="1" x14ac:dyDescent="0.3">
      <c r="A425" s="70" t="s">
        <v>526</v>
      </c>
      <c r="B425" s="77" t="s">
        <v>92</v>
      </c>
      <c r="C425" s="77" t="s">
        <v>3</v>
      </c>
      <c r="D425" s="77" t="s">
        <v>519</v>
      </c>
      <c r="E425" s="77" t="s">
        <v>8</v>
      </c>
      <c r="F425" s="79" t="s">
        <v>527</v>
      </c>
    </row>
    <row r="426" spans="1:6" ht="50.1" customHeight="1" x14ac:dyDescent="0.3">
      <c r="A426" s="70" t="s">
        <v>528</v>
      </c>
      <c r="B426" s="77" t="s">
        <v>92</v>
      </c>
      <c r="C426" s="77" t="s">
        <v>100</v>
      </c>
      <c r="D426" s="77" t="s">
        <v>125</v>
      </c>
      <c r="E426" s="77" t="s">
        <v>8</v>
      </c>
      <c r="F426" s="79" t="s">
        <v>529</v>
      </c>
    </row>
    <row r="427" spans="1:6" ht="50.1" customHeight="1" x14ac:dyDescent="0.3">
      <c r="A427" s="70" t="s">
        <v>530</v>
      </c>
      <c r="B427" s="77" t="s">
        <v>92</v>
      </c>
      <c r="C427" s="77" t="s">
        <v>3</v>
      </c>
      <c r="D427" s="77" t="s">
        <v>531</v>
      </c>
      <c r="E427" s="77" t="s">
        <v>8</v>
      </c>
      <c r="F427" s="79" t="s">
        <v>532</v>
      </c>
    </row>
    <row r="428" spans="1:6" ht="50.1" customHeight="1" x14ac:dyDescent="0.3">
      <c r="A428" s="70" t="s">
        <v>533</v>
      </c>
      <c r="B428" s="77" t="s">
        <v>110</v>
      </c>
      <c r="C428" s="77" t="s">
        <v>4</v>
      </c>
      <c r="D428" s="77" t="s">
        <v>534</v>
      </c>
      <c r="E428" s="77" t="s">
        <v>8</v>
      </c>
      <c r="F428" s="79" t="s">
        <v>535</v>
      </c>
    </row>
    <row r="429" spans="1:6" ht="50.1" customHeight="1" x14ac:dyDescent="0.3">
      <c r="A429" s="70" t="s">
        <v>536</v>
      </c>
      <c r="B429" s="77" t="s">
        <v>110</v>
      </c>
      <c r="C429" s="77" t="s">
        <v>100</v>
      </c>
      <c r="D429" s="77" t="s">
        <v>537</v>
      </c>
      <c r="E429" s="77" t="s">
        <v>8</v>
      </c>
      <c r="F429" s="79" t="s">
        <v>538</v>
      </c>
    </row>
    <row r="430" spans="1:6" ht="50.1" customHeight="1" x14ac:dyDescent="0.3">
      <c r="A430" s="70" t="s">
        <v>539</v>
      </c>
      <c r="B430" s="77" t="s">
        <v>110</v>
      </c>
      <c r="C430" s="77" t="s">
        <v>76</v>
      </c>
      <c r="D430" s="77" t="s">
        <v>540</v>
      </c>
      <c r="E430" s="77" t="s">
        <v>64</v>
      </c>
      <c r="F430" s="79" t="s">
        <v>541</v>
      </c>
    </row>
    <row r="431" spans="1:6" ht="50.1" customHeight="1" x14ac:dyDescent="0.3">
      <c r="A431" s="70" t="s">
        <v>542</v>
      </c>
      <c r="B431" s="77" t="s">
        <v>110</v>
      </c>
      <c r="C431" s="77" t="s">
        <v>5</v>
      </c>
      <c r="D431" s="77" t="s">
        <v>127</v>
      </c>
      <c r="E431" s="77" t="s">
        <v>543</v>
      </c>
      <c r="F431" s="78" t="s">
        <v>544</v>
      </c>
    </row>
    <row r="432" spans="1:6" ht="50.1" customHeight="1" x14ac:dyDescent="0.3">
      <c r="A432" s="70" t="s">
        <v>545</v>
      </c>
      <c r="B432" s="77" t="s">
        <v>110</v>
      </c>
      <c r="C432" s="77" t="s">
        <v>5</v>
      </c>
      <c r="D432" s="77" t="s">
        <v>546</v>
      </c>
      <c r="E432" s="77" t="s">
        <v>8</v>
      </c>
      <c r="F432" s="79" t="s">
        <v>547</v>
      </c>
    </row>
    <row r="433" spans="1:6" ht="50.1" customHeight="1" x14ac:dyDescent="0.3">
      <c r="A433" s="70" t="s">
        <v>548</v>
      </c>
      <c r="B433" s="97" t="s">
        <v>110</v>
      </c>
      <c r="C433" s="97" t="s">
        <v>5</v>
      </c>
      <c r="D433" s="98" t="s">
        <v>549</v>
      </c>
      <c r="E433" s="97" t="s">
        <v>8</v>
      </c>
      <c r="F433" s="79" t="s">
        <v>550</v>
      </c>
    </row>
    <row r="434" spans="1:6" ht="50.1" customHeight="1" x14ac:dyDescent="0.3">
      <c r="A434" s="70" t="s">
        <v>551</v>
      </c>
      <c r="B434" s="97" t="s">
        <v>110</v>
      </c>
      <c r="C434" s="97" t="s">
        <v>5</v>
      </c>
      <c r="D434" s="98" t="s">
        <v>552</v>
      </c>
      <c r="E434" s="97" t="s">
        <v>8</v>
      </c>
      <c r="F434" s="79" t="s">
        <v>553</v>
      </c>
    </row>
    <row r="435" spans="1:6" ht="50.1" customHeight="1" x14ac:dyDescent="0.3">
      <c r="A435" s="70" t="s">
        <v>554</v>
      </c>
      <c r="B435" s="97" t="s">
        <v>111</v>
      </c>
      <c r="C435" s="97" t="s">
        <v>6</v>
      </c>
      <c r="D435" s="98" t="s">
        <v>555</v>
      </c>
      <c r="E435" s="97" t="s">
        <v>94</v>
      </c>
      <c r="F435" s="79" t="s">
        <v>556</v>
      </c>
    </row>
    <row r="436" spans="1:6" ht="50.1" customHeight="1" x14ac:dyDescent="0.3">
      <c r="A436" s="70" t="s">
        <v>1364</v>
      </c>
      <c r="B436" s="97" t="s">
        <v>111</v>
      </c>
      <c r="C436" s="97" t="s">
        <v>6</v>
      </c>
      <c r="D436" s="98" t="s">
        <v>555</v>
      </c>
      <c r="E436" s="97" t="s">
        <v>807</v>
      </c>
      <c r="F436" s="79" t="s">
        <v>556</v>
      </c>
    </row>
    <row r="437" spans="1:6" ht="50.1" customHeight="1" x14ac:dyDescent="0.3">
      <c r="A437" s="70" t="s">
        <v>557</v>
      </c>
      <c r="B437" s="97" t="s">
        <v>111</v>
      </c>
      <c r="C437" s="97" t="s">
        <v>3</v>
      </c>
      <c r="D437" s="98" t="s">
        <v>128</v>
      </c>
      <c r="E437" s="97" t="s">
        <v>77</v>
      </c>
      <c r="F437" s="79" t="s">
        <v>558</v>
      </c>
    </row>
    <row r="438" spans="1:6" ht="50.1" customHeight="1" x14ac:dyDescent="0.3">
      <c r="A438" s="70" t="s">
        <v>1365</v>
      </c>
      <c r="B438" s="99" t="s">
        <v>92</v>
      </c>
      <c r="C438" s="99" t="s">
        <v>3</v>
      </c>
      <c r="D438" s="99" t="s">
        <v>1366</v>
      </c>
      <c r="E438" s="99" t="s">
        <v>1367</v>
      </c>
      <c r="F438" s="79" t="s">
        <v>1368</v>
      </c>
    </row>
    <row r="439" spans="1:6" ht="50.1" customHeight="1" x14ac:dyDescent="0.3">
      <c r="A439" s="70" t="s">
        <v>559</v>
      </c>
      <c r="B439" s="77" t="s">
        <v>561</v>
      </c>
      <c r="C439" s="77" t="s">
        <v>5</v>
      </c>
      <c r="D439" s="77" t="s">
        <v>560</v>
      </c>
      <c r="E439" s="77" t="s">
        <v>77</v>
      </c>
      <c r="F439" s="79" t="s">
        <v>562</v>
      </c>
    </row>
    <row r="440" spans="1:6" ht="50.1" customHeight="1" x14ac:dyDescent="0.3">
      <c r="A440" s="70" t="s">
        <v>563</v>
      </c>
      <c r="B440" s="97" t="s">
        <v>561</v>
      </c>
      <c r="C440" s="97" t="s">
        <v>5</v>
      </c>
      <c r="D440" s="98" t="s">
        <v>564</v>
      </c>
      <c r="E440" s="97" t="s">
        <v>63</v>
      </c>
      <c r="F440" s="79" t="s">
        <v>565</v>
      </c>
    </row>
    <row r="441" spans="1:6" ht="50.1" customHeight="1" x14ac:dyDescent="0.3">
      <c r="A441" s="70" t="s">
        <v>1369</v>
      </c>
      <c r="B441" s="77" t="s">
        <v>561</v>
      </c>
      <c r="C441" s="97" t="s">
        <v>6</v>
      </c>
      <c r="D441" s="98" t="s">
        <v>564</v>
      </c>
      <c r="E441" s="97" t="s">
        <v>8</v>
      </c>
      <c r="F441" s="79" t="s">
        <v>1370</v>
      </c>
    </row>
    <row r="442" spans="1:6" ht="50.1" customHeight="1" x14ac:dyDescent="0.3">
      <c r="A442" s="70" t="s">
        <v>566</v>
      </c>
      <c r="B442" s="97" t="s">
        <v>561</v>
      </c>
      <c r="C442" s="97" t="s">
        <v>6</v>
      </c>
      <c r="D442" s="98" t="s">
        <v>567</v>
      </c>
      <c r="E442" s="97" t="s">
        <v>8</v>
      </c>
      <c r="F442" s="79" t="s">
        <v>568</v>
      </c>
    </row>
    <row r="443" spans="1:6" ht="50.1" customHeight="1" x14ac:dyDescent="0.3">
      <c r="A443" s="70" t="s">
        <v>569</v>
      </c>
      <c r="B443" s="97" t="s">
        <v>561</v>
      </c>
      <c r="C443" s="97" t="s">
        <v>5</v>
      </c>
      <c r="D443" s="98" t="s">
        <v>560</v>
      </c>
      <c r="E443" s="97" t="s">
        <v>77</v>
      </c>
      <c r="F443" s="79" t="s">
        <v>570</v>
      </c>
    </row>
    <row r="444" spans="1:6" ht="50.1" customHeight="1" x14ac:dyDescent="0.3">
      <c r="A444" s="70" t="s">
        <v>571</v>
      </c>
      <c r="B444" s="97" t="s">
        <v>561</v>
      </c>
      <c r="C444" s="97" t="s">
        <v>6</v>
      </c>
      <c r="D444" s="98" t="s">
        <v>564</v>
      </c>
      <c r="E444" s="97" t="s">
        <v>64</v>
      </c>
      <c r="F444" s="79" t="s">
        <v>572</v>
      </c>
    </row>
    <row r="445" spans="1:6" ht="50.1" customHeight="1" x14ac:dyDescent="0.3">
      <c r="A445" s="70" t="s">
        <v>573</v>
      </c>
      <c r="B445" s="97" t="s">
        <v>110</v>
      </c>
      <c r="C445" s="97" t="s">
        <v>4</v>
      </c>
      <c r="D445" s="98" t="s">
        <v>574</v>
      </c>
      <c r="E445" s="97" t="s">
        <v>8</v>
      </c>
      <c r="F445" s="79" t="s">
        <v>575</v>
      </c>
    </row>
    <row r="446" spans="1:6" ht="50.1" customHeight="1" x14ac:dyDescent="0.3">
      <c r="A446" s="70" t="s">
        <v>576</v>
      </c>
      <c r="B446" s="100" t="s">
        <v>561</v>
      </c>
      <c r="C446" s="100" t="s">
        <v>6</v>
      </c>
      <c r="D446" s="100" t="s">
        <v>564</v>
      </c>
      <c r="E446" s="100" t="s">
        <v>63</v>
      </c>
      <c r="F446" s="79" t="s">
        <v>1371</v>
      </c>
    </row>
    <row r="447" spans="1:6" ht="50.1" customHeight="1" x14ac:dyDescent="0.3">
      <c r="A447" s="70" t="s">
        <v>577</v>
      </c>
      <c r="B447" s="77" t="s">
        <v>579</v>
      </c>
      <c r="C447" s="77" t="s">
        <v>6</v>
      </c>
      <c r="D447" s="77" t="s">
        <v>578</v>
      </c>
      <c r="E447" s="77" t="s">
        <v>8</v>
      </c>
      <c r="F447" s="79" t="s">
        <v>580</v>
      </c>
    </row>
    <row r="448" spans="1:6" ht="50.1" customHeight="1" x14ac:dyDescent="0.3">
      <c r="A448" s="70" t="s">
        <v>581</v>
      </c>
      <c r="B448" s="77" t="s">
        <v>579</v>
      </c>
      <c r="C448" s="77" t="s">
        <v>4</v>
      </c>
      <c r="D448" s="77" t="s">
        <v>582</v>
      </c>
      <c r="E448" s="77" t="s">
        <v>8</v>
      </c>
      <c r="F448" s="79" t="s">
        <v>583</v>
      </c>
    </row>
    <row r="449" spans="1:6" ht="50.1" customHeight="1" x14ac:dyDescent="0.3">
      <c r="A449" s="70" t="s">
        <v>584</v>
      </c>
      <c r="B449" s="77" t="s">
        <v>579</v>
      </c>
      <c r="C449" s="77" t="s">
        <v>4</v>
      </c>
      <c r="D449" s="77" t="s">
        <v>585</v>
      </c>
      <c r="E449" s="77" t="s">
        <v>8</v>
      </c>
      <c r="F449" s="79" t="s">
        <v>586</v>
      </c>
    </row>
    <row r="450" spans="1:6" ht="50.1" customHeight="1" x14ac:dyDescent="0.3">
      <c r="A450" s="70" t="s">
        <v>587</v>
      </c>
      <c r="B450" s="88" t="s">
        <v>579</v>
      </c>
      <c r="C450" s="88" t="s">
        <v>4</v>
      </c>
      <c r="D450" s="88" t="s">
        <v>588</v>
      </c>
      <c r="E450" s="88" t="s">
        <v>64</v>
      </c>
      <c r="F450" s="79" t="s">
        <v>589</v>
      </c>
    </row>
    <row r="451" spans="1:6" ht="50.1" customHeight="1" x14ac:dyDescent="0.3">
      <c r="A451" s="70" t="s">
        <v>590</v>
      </c>
      <c r="B451" s="88" t="s">
        <v>579</v>
      </c>
      <c r="C451" s="88" t="s">
        <v>45</v>
      </c>
      <c r="D451" s="88" t="s">
        <v>591</v>
      </c>
      <c r="E451" s="88" t="s">
        <v>8</v>
      </c>
      <c r="F451" s="79" t="s">
        <v>592</v>
      </c>
    </row>
    <row r="452" spans="1:6" ht="50.1" customHeight="1" x14ac:dyDescent="0.3">
      <c r="A452" s="70" t="s">
        <v>593</v>
      </c>
      <c r="B452" s="88" t="s">
        <v>579</v>
      </c>
      <c r="C452" s="88" t="s">
        <v>5</v>
      </c>
      <c r="D452" s="88" t="s">
        <v>594</v>
      </c>
      <c r="E452" s="88" t="s">
        <v>8</v>
      </c>
      <c r="F452" s="79" t="s">
        <v>595</v>
      </c>
    </row>
    <row r="453" spans="1:6" ht="50.1" customHeight="1" x14ac:dyDescent="0.3">
      <c r="A453" s="70" t="s">
        <v>596</v>
      </c>
      <c r="B453" s="88" t="s">
        <v>579</v>
      </c>
      <c r="C453" s="88" t="s">
        <v>4</v>
      </c>
      <c r="D453" s="88" t="s">
        <v>597</v>
      </c>
      <c r="E453" s="88" t="s">
        <v>8</v>
      </c>
      <c r="F453" s="79" t="s">
        <v>598</v>
      </c>
    </row>
    <row r="454" spans="1:6" ht="50.1" customHeight="1" x14ac:dyDescent="0.3">
      <c r="A454" s="70" t="s">
        <v>599</v>
      </c>
      <c r="B454" s="88" t="s">
        <v>579</v>
      </c>
      <c r="C454" s="88" t="s">
        <v>45</v>
      </c>
      <c r="D454" s="88" t="s">
        <v>600</v>
      </c>
      <c r="E454" s="88" t="s">
        <v>64</v>
      </c>
      <c r="F454" s="81" t="s">
        <v>601</v>
      </c>
    </row>
    <row r="455" spans="1:6" ht="50.1" customHeight="1" x14ac:dyDescent="0.3">
      <c r="A455" s="70" t="s">
        <v>1372</v>
      </c>
      <c r="B455" s="77" t="s">
        <v>603</v>
      </c>
      <c r="C455" s="88" t="s">
        <v>6</v>
      </c>
      <c r="D455" s="80" t="s">
        <v>1373</v>
      </c>
      <c r="E455" s="88" t="s">
        <v>8</v>
      </c>
      <c r="F455" s="79" t="s">
        <v>1374</v>
      </c>
    </row>
    <row r="456" spans="1:6" ht="50.1" customHeight="1" x14ac:dyDescent="0.3">
      <c r="A456" s="70" t="s">
        <v>602</v>
      </c>
      <c r="B456" s="88" t="s">
        <v>603</v>
      </c>
      <c r="C456" s="88" t="s">
        <v>4</v>
      </c>
      <c r="D456" s="80" t="s">
        <v>1375</v>
      </c>
      <c r="E456" s="88" t="s">
        <v>8</v>
      </c>
      <c r="F456" s="79" t="s">
        <v>1376</v>
      </c>
    </row>
    <row r="457" spans="1:6" ht="50.1" customHeight="1" x14ac:dyDescent="0.3">
      <c r="A457" s="70" t="s">
        <v>605</v>
      </c>
      <c r="B457" s="88" t="s">
        <v>603</v>
      </c>
      <c r="C457" s="88" t="s">
        <v>4</v>
      </c>
      <c r="D457" s="80" t="s">
        <v>606</v>
      </c>
      <c r="E457" s="88" t="s">
        <v>8</v>
      </c>
      <c r="F457" s="79" t="s">
        <v>604</v>
      </c>
    </row>
    <row r="458" spans="1:6" ht="50.1" customHeight="1" x14ac:dyDescent="0.3">
      <c r="A458" s="70" t="s">
        <v>1377</v>
      </c>
      <c r="B458" s="77" t="s">
        <v>65</v>
      </c>
      <c r="C458" s="77" t="s">
        <v>45</v>
      </c>
      <c r="D458" s="77" t="s">
        <v>1378</v>
      </c>
      <c r="E458" s="77" t="s">
        <v>1379</v>
      </c>
      <c r="F458" s="79" t="s">
        <v>1380</v>
      </c>
    </row>
    <row r="459" spans="1:6" ht="50.1" customHeight="1" x14ac:dyDescent="0.3">
      <c r="A459" s="70" t="s">
        <v>1381</v>
      </c>
      <c r="B459" s="77" t="s">
        <v>65</v>
      </c>
      <c r="C459" s="77" t="s">
        <v>45</v>
      </c>
      <c r="D459" s="77" t="s">
        <v>1382</v>
      </c>
      <c r="E459" s="77" t="s">
        <v>64</v>
      </c>
      <c r="F459" s="79" t="s">
        <v>1383</v>
      </c>
    </row>
    <row r="460" spans="1:6" ht="50.1" customHeight="1" x14ac:dyDescent="0.3">
      <c r="A460" s="70" t="s">
        <v>1384</v>
      </c>
      <c r="B460" s="77" t="s">
        <v>65</v>
      </c>
      <c r="C460" s="77" t="s">
        <v>45</v>
      </c>
      <c r="D460" s="77" t="s">
        <v>1382</v>
      </c>
      <c r="E460" s="77" t="s">
        <v>66</v>
      </c>
      <c r="F460" s="79" t="s">
        <v>1385</v>
      </c>
    </row>
    <row r="461" spans="1:6" ht="50.1" customHeight="1" x14ac:dyDescent="0.3">
      <c r="A461" s="70" t="s">
        <v>1386</v>
      </c>
      <c r="B461" s="77" t="s">
        <v>65</v>
      </c>
      <c r="C461" s="77" t="s">
        <v>45</v>
      </c>
      <c r="D461" s="77" t="s">
        <v>1387</v>
      </c>
      <c r="E461" s="77" t="s">
        <v>83</v>
      </c>
      <c r="F461" s="79" t="s">
        <v>1388</v>
      </c>
    </row>
    <row r="462" spans="1:6" ht="50.1" customHeight="1" x14ac:dyDescent="0.3">
      <c r="A462" s="70" t="s">
        <v>1389</v>
      </c>
      <c r="B462" s="77" t="s">
        <v>65</v>
      </c>
      <c r="C462" s="77" t="s">
        <v>45</v>
      </c>
      <c r="D462" s="77" t="s">
        <v>1390</v>
      </c>
      <c r="E462" s="77" t="s">
        <v>8</v>
      </c>
      <c r="F462" s="79" t="s">
        <v>1391</v>
      </c>
    </row>
    <row r="463" spans="1:6" ht="50.1" customHeight="1" x14ac:dyDescent="0.3">
      <c r="A463" s="70" t="s">
        <v>607</v>
      </c>
      <c r="B463" s="77" t="s">
        <v>65</v>
      </c>
      <c r="C463" s="77" t="s">
        <v>3</v>
      </c>
      <c r="D463" s="77" t="s">
        <v>144</v>
      </c>
      <c r="E463" s="77" t="s">
        <v>455</v>
      </c>
      <c r="F463" s="79" t="s">
        <v>608</v>
      </c>
    </row>
    <row r="464" spans="1:6" ht="50.1" customHeight="1" x14ac:dyDescent="0.3">
      <c r="A464" s="70" t="s">
        <v>609</v>
      </c>
      <c r="B464" s="77" t="s">
        <v>65</v>
      </c>
      <c r="C464" s="77" t="s">
        <v>3</v>
      </c>
      <c r="D464" s="77" t="s">
        <v>144</v>
      </c>
      <c r="E464" s="77" t="s">
        <v>8</v>
      </c>
      <c r="F464" s="79" t="s">
        <v>610</v>
      </c>
    </row>
    <row r="465" spans="1:6" ht="50.1" customHeight="1" x14ac:dyDescent="0.3">
      <c r="A465" s="70" t="s">
        <v>1392</v>
      </c>
      <c r="B465" s="77" t="s">
        <v>65</v>
      </c>
      <c r="C465" s="77" t="s">
        <v>76</v>
      </c>
      <c r="D465" s="77" t="s">
        <v>1382</v>
      </c>
      <c r="E465" s="77" t="s">
        <v>72</v>
      </c>
      <c r="F465" s="79" t="s">
        <v>1393</v>
      </c>
    </row>
    <row r="466" spans="1:6" ht="50.1" customHeight="1" x14ac:dyDescent="0.3">
      <c r="A466" s="70" t="s">
        <v>611</v>
      </c>
      <c r="B466" s="77" t="s">
        <v>65</v>
      </c>
      <c r="C466" s="77" t="s">
        <v>4</v>
      </c>
      <c r="D466" s="77" t="s">
        <v>612</v>
      </c>
      <c r="E466" s="77" t="s">
        <v>63</v>
      </c>
      <c r="F466" s="79" t="s">
        <v>613</v>
      </c>
    </row>
    <row r="467" spans="1:6" ht="50.1" customHeight="1" x14ac:dyDescent="0.3">
      <c r="A467" s="70" t="s">
        <v>1394</v>
      </c>
      <c r="B467" s="77" t="s">
        <v>65</v>
      </c>
      <c r="C467" s="77" t="s">
        <v>45</v>
      </c>
      <c r="D467" s="77" t="s">
        <v>1395</v>
      </c>
      <c r="E467" s="77" t="s">
        <v>63</v>
      </c>
      <c r="F467" s="79" t="s">
        <v>1396</v>
      </c>
    </row>
    <row r="468" spans="1:6" ht="50.1" customHeight="1" x14ac:dyDescent="0.3">
      <c r="A468" s="70" t="s">
        <v>1397</v>
      </c>
      <c r="B468" s="77" t="s">
        <v>65</v>
      </c>
      <c r="C468" s="77" t="s">
        <v>45</v>
      </c>
      <c r="D468" s="77" t="s">
        <v>1398</v>
      </c>
      <c r="E468" s="77" t="s">
        <v>1160</v>
      </c>
      <c r="F468" s="81" t="s">
        <v>1399</v>
      </c>
    </row>
    <row r="469" spans="1:6" ht="50.1" customHeight="1" x14ac:dyDescent="0.3">
      <c r="A469" s="70" t="s">
        <v>1400</v>
      </c>
      <c r="B469" s="77" t="s">
        <v>65</v>
      </c>
      <c r="C469" s="77" t="s">
        <v>4</v>
      </c>
      <c r="D469" s="77" t="s">
        <v>612</v>
      </c>
      <c r="E469" s="77" t="s">
        <v>1401</v>
      </c>
      <c r="F469" s="79" t="s">
        <v>1402</v>
      </c>
    </row>
    <row r="470" spans="1:6" ht="50.1" customHeight="1" x14ac:dyDescent="0.3">
      <c r="A470" s="70" t="s">
        <v>1403</v>
      </c>
      <c r="B470" s="77" t="s">
        <v>65</v>
      </c>
      <c r="C470" s="77" t="s">
        <v>4</v>
      </c>
      <c r="D470" s="77" t="s">
        <v>612</v>
      </c>
      <c r="E470" s="77" t="s">
        <v>64</v>
      </c>
      <c r="F470" s="81" t="s">
        <v>1404</v>
      </c>
    </row>
    <row r="471" spans="1:6" ht="50.1" customHeight="1" x14ac:dyDescent="0.3">
      <c r="A471" s="70" t="s">
        <v>1405</v>
      </c>
      <c r="B471" s="77" t="s">
        <v>1406</v>
      </c>
      <c r="C471" s="77" t="s">
        <v>99</v>
      </c>
      <c r="D471" s="77" t="s">
        <v>1407</v>
      </c>
      <c r="E471" s="77" t="s">
        <v>8</v>
      </c>
      <c r="F471" s="79" t="s">
        <v>1408</v>
      </c>
    </row>
    <row r="472" spans="1:6" ht="50.1" customHeight="1" x14ac:dyDescent="0.3">
      <c r="A472" s="70" t="s">
        <v>1409</v>
      </c>
      <c r="B472" s="77" t="s">
        <v>1406</v>
      </c>
      <c r="C472" s="77" t="s">
        <v>45</v>
      </c>
      <c r="D472" s="77" t="s">
        <v>1410</v>
      </c>
      <c r="E472" s="77" t="s">
        <v>8</v>
      </c>
      <c r="F472" s="79" t="s">
        <v>1411</v>
      </c>
    </row>
    <row r="473" spans="1:6" ht="50.1" customHeight="1" x14ac:dyDescent="0.3">
      <c r="A473" s="70" t="s">
        <v>1412</v>
      </c>
      <c r="B473" s="77" t="s">
        <v>1406</v>
      </c>
      <c r="C473" s="77" t="s">
        <v>76</v>
      </c>
      <c r="D473" s="77" t="s">
        <v>1410</v>
      </c>
      <c r="E473" s="77" t="s">
        <v>8</v>
      </c>
      <c r="F473" s="79" t="s">
        <v>1413</v>
      </c>
    </row>
    <row r="474" spans="1:6" ht="50.1" customHeight="1" x14ac:dyDescent="0.3">
      <c r="A474" s="70" t="s">
        <v>1414</v>
      </c>
      <c r="B474" s="77" t="s">
        <v>1406</v>
      </c>
      <c r="C474" s="77" t="s">
        <v>76</v>
      </c>
      <c r="D474" s="77" t="s">
        <v>1410</v>
      </c>
      <c r="E474" s="77" t="s">
        <v>8</v>
      </c>
      <c r="F474" s="79" t="s">
        <v>1413</v>
      </c>
    </row>
    <row r="475" spans="1:6" ht="50.1" customHeight="1" x14ac:dyDescent="0.3">
      <c r="A475" s="70" t="s">
        <v>1415</v>
      </c>
      <c r="B475" s="77" t="s">
        <v>1406</v>
      </c>
      <c r="C475" s="77" t="s">
        <v>76</v>
      </c>
      <c r="D475" s="77" t="s">
        <v>1416</v>
      </c>
      <c r="E475" s="77" t="s">
        <v>63</v>
      </c>
      <c r="F475" s="79" t="s">
        <v>1413</v>
      </c>
    </row>
    <row r="476" spans="1:6" ht="50.1" customHeight="1" x14ac:dyDescent="0.3">
      <c r="A476" s="70" t="s">
        <v>1417</v>
      </c>
      <c r="B476" s="77" t="s">
        <v>1406</v>
      </c>
      <c r="C476" s="77" t="s">
        <v>76</v>
      </c>
      <c r="D476" s="77" t="s">
        <v>1418</v>
      </c>
      <c r="E476" s="77" t="s">
        <v>8</v>
      </c>
      <c r="F476" s="79" t="s">
        <v>1413</v>
      </c>
    </row>
    <row r="477" spans="1:6" ht="50.1" customHeight="1" x14ac:dyDescent="0.3">
      <c r="A477" s="70" t="s">
        <v>1419</v>
      </c>
      <c r="B477" s="77" t="s">
        <v>1420</v>
      </c>
      <c r="C477" s="77" t="s">
        <v>6</v>
      </c>
      <c r="D477" s="77" t="s">
        <v>1421</v>
      </c>
      <c r="E477" s="77" t="s">
        <v>8</v>
      </c>
      <c r="F477" s="79" t="s">
        <v>1422</v>
      </c>
    </row>
    <row r="478" spans="1:6" ht="50.1" customHeight="1" x14ac:dyDescent="0.3">
      <c r="A478" s="70" t="s">
        <v>1423</v>
      </c>
      <c r="B478" s="77" t="s">
        <v>1420</v>
      </c>
      <c r="C478" s="77" t="s">
        <v>99</v>
      </c>
      <c r="D478" s="77" t="s">
        <v>1424</v>
      </c>
      <c r="E478" s="77" t="s">
        <v>8</v>
      </c>
      <c r="F478" s="79" t="s">
        <v>1425</v>
      </c>
    </row>
    <row r="479" spans="1:6" ht="50.1" customHeight="1" x14ac:dyDescent="0.3">
      <c r="A479" s="70" t="s">
        <v>1426</v>
      </c>
      <c r="B479" s="77" t="s">
        <v>1420</v>
      </c>
      <c r="C479" s="77" t="s">
        <v>45</v>
      </c>
      <c r="D479" s="77" t="s">
        <v>1427</v>
      </c>
      <c r="E479" s="77" t="s">
        <v>8</v>
      </c>
      <c r="F479" s="79" t="s">
        <v>1428</v>
      </c>
    </row>
    <row r="480" spans="1:6" ht="50.1" customHeight="1" x14ac:dyDescent="0.3">
      <c r="A480" s="70" t="s">
        <v>1429</v>
      </c>
      <c r="B480" s="77" t="s">
        <v>1420</v>
      </c>
      <c r="C480" s="77" t="s">
        <v>76</v>
      </c>
      <c r="D480" s="77" t="s">
        <v>1430</v>
      </c>
      <c r="E480" s="77" t="s">
        <v>8</v>
      </c>
      <c r="F480" s="79" t="s">
        <v>1431</v>
      </c>
    </row>
    <row r="481" spans="1:6" ht="50.1" customHeight="1" x14ac:dyDescent="0.3">
      <c r="A481" s="70" t="s">
        <v>1432</v>
      </c>
      <c r="B481" s="77" t="s">
        <v>1420</v>
      </c>
      <c r="C481" s="77" t="s">
        <v>76</v>
      </c>
      <c r="D481" s="77" t="s">
        <v>1433</v>
      </c>
      <c r="E481" s="77" t="s">
        <v>8</v>
      </c>
      <c r="F481" s="79" t="s">
        <v>1434</v>
      </c>
    </row>
    <row r="482" spans="1:6" ht="50.1" customHeight="1" x14ac:dyDescent="0.3">
      <c r="A482" s="70" t="s">
        <v>1435</v>
      </c>
      <c r="B482" s="77" t="s">
        <v>1420</v>
      </c>
      <c r="C482" s="77" t="s">
        <v>76</v>
      </c>
      <c r="D482" s="77" t="s">
        <v>1436</v>
      </c>
      <c r="E482" s="77" t="s">
        <v>8</v>
      </c>
      <c r="F482" s="79" t="s">
        <v>1437</v>
      </c>
    </row>
    <row r="483" spans="1:6" ht="50.1" customHeight="1" x14ac:dyDescent="0.3">
      <c r="A483" s="70" t="s">
        <v>1438</v>
      </c>
      <c r="B483" s="77" t="s">
        <v>1420</v>
      </c>
      <c r="C483" s="77" t="s">
        <v>76</v>
      </c>
      <c r="D483" s="77" t="s">
        <v>1433</v>
      </c>
      <c r="E483" s="77" t="s">
        <v>8</v>
      </c>
      <c r="F483" s="79" t="s">
        <v>1439</v>
      </c>
    </row>
    <row r="484" spans="1:6" ht="50.1" customHeight="1" x14ac:dyDescent="0.3">
      <c r="A484" s="70" t="s">
        <v>1440</v>
      </c>
      <c r="B484" s="77" t="s">
        <v>821</v>
      </c>
      <c r="C484" s="77" t="s">
        <v>6</v>
      </c>
      <c r="D484" s="77" t="s">
        <v>822</v>
      </c>
      <c r="E484" s="77" t="s">
        <v>8</v>
      </c>
      <c r="F484" s="79" t="s">
        <v>1441</v>
      </c>
    </row>
    <row r="485" spans="1:6" ht="50.1" customHeight="1" x14ac:dyDescent="0.3">
      <c r="A485" s="70" t="s">
        <v>1442</v>
      </c>
      <c r="B485" s="77" t="s">
        <v>821</v>
      </c>
      <c r="C485" s="77" t="s">
        <v>6</v>
      </c>
      <c r="D485" s="77" t="s">
        <v>1443</v>
      </c>
      <c r="E485" s="77" t="s">
        <v>8</v>
      </c>
      <c r="F485" s="79" t="s">
        <v>1444</v>
      </c>
    </row>
    <row r="486" spans="1:6" ht="50.1" customHeight="1" x14ac:dyDescent="0.3">
      <c r="A486" s="70" t="s">
        <v>1445</v>
      </c>
      <c r="B486" s="77" t="s">
        <v>821</v>
      </c>
      <c r="C486" s="77" t="s">
        <v>6</v>
      </c>
      <c r="D486" s="77" t="s">
        <v>1446</v>
      </c>
      <c r="E486" s="77" t="s">
        <v>8</v>
      </c>
      <c r="F486" s="79" t="s">
        <v>1441</v>
      </c>
    </row>
    <row r="487" spans="1:6" ht="50.1" customHeight="1" x14ac:dyDescent="0.3">
      <c r="A487" s="70" t="s">
        <v>1447</v>
      </c>
      <c r="B487" s="77" t="s">
        <v>821</v>
      </c>
      <c r="C487" s="77" t="s">
        <v>6</v>
      </c>
      <c r="D487" s="77" t="s">
        <v>1448</v>
      </c>
      <c r="E487" s="77" t="s">
        <v>8</v>
      </c>
      <c r="F487" s="79" t="s">
        <v>1449</v>
      </c>
    </row>
    <row r="488" spans="1:6" ht="50.1" customHeight="1" x14ac:dyDescent="0.3">
      <c r="A488" s="70" t="s">
        <v>1450</v>
      </c>
      <c r="B488" s="77" t="s">
        <v>821</v>
      </c>
      <c r="C488" s="77" t="s">
        <v>6</v>
      </c>
      <c r="D488" s="77" t="s">
        <v>1451</v>
      </c>
      <c r="E488" s="77" t="s">
        <v>8</v>
      </c>
      <c r="F488" s="79" t="s">
        <v>1452</v>
      </c>
    </row>
    <row r="489" spans="1:6" ht="50.1" customHeight="1" x14ac:dyDescent="0.3">
      <c r="A489" s="70" t="s">
        <v>1453</v>
      </c>
      <c r="B489" s="77" t="s">
        <v>821</v>
      </c>
      <c r="C489" s="77" t="s">
        <v>5</v>
      </c>
      <c r="D489" s="77" t="s">
        <v>1454</v>
      </c>
      <c r="E489" s="77" t="s">
        <v>8</v>
      </c>
      <c r="F489" s="79" t="s">
        <v>1455</v>
      </c>
    </row>
    <row r="490" spans="1:6" ht="50.1" customHeight="1" x14ac:dyDescent="0.3">
      <c r="A490" s="70" t="s">
        <v>1456</v>
      </c>
      <c r="B490" s="77" t="s">
        <v>821</v>
      </c>
      <c r="C490" s="77" t="s">
        <v>6</v>
      </c>
      <c r="D490" s="77" t="s">
        <v>1457</v>
      </c>
      <c r="E490" s="77" t="s">
        <v>8</v>
      </c>
      <c r="F490" s="79" t="s">
        <v>1441</v>
      </c>
    </row>
    <row r="491" spans="1:6" ht="50.1" customHeight="1" x14ac:dyDescent="0.3">
      <c r="A491" s="70" t="s">
        <v>1458</v>
      </c>
      <c r="B491" s="77" t="s">
        <v>821</v>
      </c>
      <c r="C491" s="77" t="s">
        <v>6</v>
      </c>
      <c r="D491" s="77" t="s">
        <v>1459</v>
      </c>
      <c r="E491" s="77" t="s">
        <v>8</v>
      </c>
      <c r="F491" s="79" t="s">
        <v>1460</v>
      </c>
    </row>
    <row r="492" spans="1:6" ht="50.1" customHeight="1" x14ac:dyDescent="0.3">
      <c r="A492" s="70" t="s">
        <v>1461</v>
      </c>
      <c r="B492" s="77" t="s">
        <v>821</v>
      </c>
      <c r="C492" s="77" t="s">
        <v>6</v>
      </c>
      <c r="D492" s="77" t="s">
        <v>1462</v>
      </c>
      <c r="E492" s="77" t="s">
        <v>8</v>
      </c>
      <c r="F492" s="79" t="s">
        <v>1441</v>
      </c>
    </row>
    <row r="493" spans="1:6" ht="50.1" customHeight="1" x14ac:dyDescent="0.3">
      <c r="A493" s="70" t="s">
        <v>1463</v>
      </c>
      <c r="B493" s="77" t="s">
        <v>821</v>
      </c>
      <c r="C493" s="77" t="s">
        <v>5</v>
      </c>
      <c r="D493" s="77" t="s">
        <v>1443</v>
      </c>
      <c r="E493" s="77" t="s">
        <v>8</v>
      </c>
      <c r="F493" s="79" t="s">
        <v>1464</v>
      </c>
    </row>
    <row r="494" spans="1:6" ht="50.1" customHeight="1" x14ac:dyDescent="0.3">
      <c r="A494" s="70" t="s">
        <v>1465</v>
      </c>
      <c r="B494" s="77" t="s">
        <v>821</v>
      </c>
      <c r="C494" s="77" t="s">
        <v>6</v>
      </c>
      <c r="D494" s="77" t="s">
        <v>1466</v>
      </c>
      <c r="E494" s="77" t="s">
        <v>651</v>
      </c>
      <c r="F494" s="79" t="s">
        <v>1441</v>
      </c>
    </row>
    <row r="495" spans="1:6" ht="50.1" customHeight="1" x14ac:dyDescent="0.3">
      <c r="A495" s="70" t="s">
        <v>1467</v>
      </c>
      <c r="B495" s="77" t="s">
        <v>821</v>
      </c>
      <c r="C495" s="101" t="s">
        <v>6</v>
      </c>
      <c r="D495" s="77" t="s">
        <v>1468</v>
      </c>
      <c r="E495" s="77" t="s">
        <v>8</v>
      </c>
      <c r="F495" s="79" t="s">
        <v>1441</v>
      </c>
    </row>
    <row r="496" spans="1:6" ht="50.1" customHeight="1" x14ac:dyDescent="0.3">
      <c r="A496" s="70" t="s">
        <v>1469</v>
      </c>
      <c r="B496" s="77" t="s">
        <v>821</v>
      </c>
      <c r="C496" s="77" t="s">
        <v>6</v>
      </c>
      <c r="D496" s="77" t="s">
        <v>1470</v>
      </c>
      <c r="E496" s="77" t="s">
        <v>8</v>
      </c>
      <c r="F496" s="79" t="s">
        <v>1471</v>
      </c>
    </row>
    <row r="497" spans="1:6" ht="50.1" customHeight="1" x14ac:dyDescent="0.3">
      <c r="A497" s="70" t="s">
        <v>1472</v>
      </c>
      <c r="B497" s="77" t="s">
        <v>821</v>
      </c>
      <c r="C497" s="77" t="s">
        <v>6</v>
      </c>
      <c r="D497" s="77" t="s">
        <v>1473</v>
      </c>
      <c r="E497" s="77" t="s">
        <v>8</v>
      </c>
      <c r="F497" s="79" t="s">
        <v>1474</v>
      </c>
    </row>
    <row r="498" spans="1:6" ht="50.1" customHeight="1" x14ac:dyDescent="0.3">
      <c r="A498" s="70" t="s">
        <v>1475</v>
      </c>
      <c r="B498" s="77" t="s">
        <v>821</v>
      </c>
      <c r="C498" s="77" t="s">
        <v>6</v>
      </c>
      <c r="D498" s="77" t="s">
        <v>1473</v>
      </c>
      <c r="E498" s="77" t="s">
        <v>8</v>
      </c>
      <c r="F498" s="79" t="s">
        <v>1476</v>
      </c>
    </row>
    <row r="499" spans="1:6" ht="50.1" customHeight="1" x14ac:dyDescent="0.3">
      <c r="A499" s="70" t="s">
        <v>1477</v>
      </c>
      <c r="B499" s="77" t="s">
        <v>821</v>
      </c>
      <c r="C499" s="77" t="s">
        <v>6</v>
      </c>
      <c r="D499" s="77" t="s">
        <v>822</v>
      </c>
      <c r="E499" s="77" t="s">
        <v>8</v>
      </c>
      <c r="F499" s="79" t="s">
        <v>1478</v>
      </c>
    </row>
    <row r="500" spans="1:6" ht="50.1" customHeight="1" x14ac:dyDescent="0.3">
      <c r="A500" s="70" t="s">
        <v>1479</v>
      </c>
      <c r="B500" s="77" t="s">
        <v>821</v>
      </c>
      <c r="C500" s="77" t="s">
        <v>5</v>
      </c>
      <c r="D500" s="77" t="s">
        <v>1480</v>
      </c>
      <c r="E500" s="77" t="s">
        <v>8</v>
      </c>
      <c r="F500" s="79" t="s">
        <v>1481</v>
      </c>
    </row>
    <row r="501" spans="1:6" ht="50.1" customHeight="1" x14ac:dyDescent="0.3">
      <c r="A501" s="70" t="s">
        <v>1482</v>
      </c>
      <c r="B501" s="89" t="s">
        <v>821</v>
      </c>
      <c r="C501" s="89" t="s">
        <v>3</v>
      </c>
      <c r="D501" s="77" t="s">
        <v>1483</v>
      </c>
      <c r="E501" s="77" t="s">
        <v>8</v>
      </c>
      <c r="F501" s="79" t="s">
        <v>1484</v>
      </c>
    </row>
    <row r="502" spans="1:6" ht="50.1" customHeight="1" x14ac:dyDescent="0.3">
      <c r="A502" s="70" t="s">
        <v>614</v>
      </c>
      <c r="B502" s="77" t="s">
        <v>145</v>
      </c>
      <c r="C502" s="77" t="s">
        <v>5</v>
      </c>
      <c r="D502" s="77" t="s">
        <v>615</v>
      </c>
      <c r="E502" s="77" t="s">
        <v>8</v>
      </c>
      <c r="F502" s="79" t="s">
        <v>616</v>
      </c>
    </row>
    <row r="503" spans="1:6" ht="50.1" customHeight="1" x14ac:dyDescent="0.3">
      <c r="A503" s="70" t="s">
        <v>617</v>
      </c>
      <c r="B503" s="77" t="s">
        <v>145</v>
      </c>
      <c r="C503" s="77" t="s">
        <v>6</v>
      </c>
      <c r="D503" s="77" t="s">
        <v>618</v>
      </c>
      <c r="E503" s="77" t="s">
        <v>8</v>
      </c>
      <c r="F503" s="81" t="s">
        <v>619</v>
      </c>
    </row>
    <row r="504" spans="1:6" ht="50.1" customHeight="1" x14ac:dyDescent="0.3">
      <c r="A504" s="70" t="s">
        <v>620</v>
      </c>
      <c r="B504" s="77" t="s">
        <v>145</v>
      </c>
      <c r="C504" s="77" t="s">
        <v>6</v>
      </c>
      <c r="D504" s="77" t="s">
        <v>621</v>
      </c>
      <c r="E504" s="77" t="s">
        <v>8</v>
      </c>
      <c r="F504" s="81" t="s">
        <v>622</v>
      </c>
    </row>
    <row r="505" spans="1:6" ht="50.1" customHeight="1" x14ac:dyDescent="0.3">
      <c r="A505" s="70" t="s">
        <v>1485</v>
      </c>
      <c r="B505" s="77" t="s">
        <v>145</v>
      </c>
      <c r="C505" s="77" t="s">
        <v>6</v>
      </c>
      <c r="D505" s="77" t="s">
        <v>1486</v>
      </c>
      <c r="E505" s="77" t="s">
        <v>8</v>
      </c>
      <c r="F505" s="81" t="s">
        <v>1487</v>
      </c>
    </row>
    <row r="506" spans="1:6" ht="50.1" customHeight="1" x14ac:dyDescent="0.3">
      <c r="A506" s="70" t="s">
        <v>1488</v>
      </c>
      <c r="B506" s="77" t="s">
        <v>145</v>
      </c>
      <c r="C506" s="77" t="s">
        <v>6</v>
      </c>
      <c r="D506" s="77" t="s">
        <v>1486</v>
      </c>
      <c r="E506" s="77" t="s">
        <v>8</v>
      </c>
      <c r="F506" s="79" t="s">
        <v>1489</v>
      </c>
    </row>
    <row r="507" spans="1:6" ht="50.1" customHeight="1" x14ac:dyDescent="0.3">
      <c r="A507" s="70" t="s">
        <v>1490</v>
      </c>
      <c r="B507" s="77" t="s">
        <v>1491</v>
      </c>
      <c r="C507" s="77" t="s">
        <v>6</v>
      </c>
      <c r="D507" s="77" t="s">
        <v>1492</v>
      </c>
      <c r="E507" s="77" t="s">
        <v>8</v>
      </c>
      <c r="F507" s="79" t="s">
        <v>1493</v>
      </c>
    </row>
    <row r="508" spans="1:6" ht="50.1" customHeight="1" x14ac:dyDescent="0.3">
      <c r="A508" s="70" t="s">
        <v>1494</v>
      </c>
      <c r="B508" s="77" t="s">
        <v>1491</v>
      </c>
      <c r="C508" s="77" t="s">
        <v>6</v>
      </c>
      <c r="D508" s="77" t="s">
        <v>1495</v>
      </c>
      <c r="E508" s="77" t="s">
        <v>8</v>
      </c>
      <c r="F508" s="79" t="s">
        <v>1496</v>
      </c>
    </row>
    <row r="509" spans="1:6" ht="50.1" customHeight="1" x14ac:dyDescent="0.3">
      <c r="A509" s="70" t="s">
        <v>1497</v>
      </c>
      <c r="B509" s="77" t="s">
        <v>1498</v>
      </c>
      <c r="C509" s="77" t="s">
        <v>6</v>
      </c>
      <c r="D509" s="77" t="s">
        <v>1499</v>
      </c>
      <c r="E509" s="77" t="s">
        <v>8</v>
      </c>
      <c r="F509" s="81" t="s">
        <v>1500</v>
      </c>
    </row>
    <row r="510" spans="1:6" ht="50.1" customHeight="1" x14ac:dyDescent="0.3">
      <c r="A510" s="70" t="s">
        <v>1501</v>
      </c>
      <c r="B510" s="77" t="s">
        <v>1498</v>
      </c>
      <c r="C510" s="77" t="s">
        <v>6</v>
      </c>
      <c r="D510" s="77" t="s">
        <v>1502</v>
      </c>
      <c r="E510" s="77" t="s">
        <v>8</v>
      </c>
      <c r="F510" s="79" t="s">
        <v>1503</v>
      </c>
    </row>
    <row r="511" spans="1:6" ht="50.1" customHeight="1" x14ac:dyDescent="0.3">
      <c r="A511" s="70" t="s">
        <v>1504</v>
      </c>
      <c r="B511" s="77" t="s">
        <v>1498</v>
      </c>
      <c r="C511" s="77" t="s">
        <v>6</v>
      </c>
      <c r="D511" s="77" t="s">
        <v>1505</v>
      </c>
      <c r="E511" s="77" t="s">
        <v>8</v>
      </c>
      <c r="F511" s="81" t="s">
        <v>1506</v>
      </c>
    </row>
    <row r="512" spans="1:6" ht="50.1" customHeight="1" x14ac:dyDescent="0.3">
      <c r="A512" s="70" t="s">
        <v>623</v>
      </c>
      <c r="B512" s="80" t="s">
        <v>145</v>
      </c>
      <c r="C512" s="77" t="s">
        <v>45</v>
      </c>
      <c r="D512" s="80" t="s">
        <v>839</v>
      </c>
      <c r="E512" s="77" t="s">
        <v>8</v>
      </c>
      <c r="F512" s="83" t="s">
        <v>1507</v>
      </c>
    </row>
    <row r="513" spans="1:6" ht="50.1" customHeight="1" x14ac:dyDescent="0.3">
      <c r="A513" s="70" t="s">
        <v>625</v>
      </c>
      <c r="B513" s="77" t="s">
        <v>145</v>
      </c>
      <c r="C513" s="77" t="s">
        <v>6</v>
      </c>
      <c r="D513" s="77" t="s">
        <v>626</v>
      </c>
      <c r="E513" s="77" t="s">
        <v>8</v>
      </c>
      <c r="F513" s="79" t="s">
        <v>627</v>
      </c>
    </row>
    <row r="514" spans="1:6" ht="50.1" customHeight="1" x14ac:dyDescent="0.3">
      <c r="A514" s="70" t="s">
        <v>628</v>
      </c>
      <c r="B514" s="77" t="s">
        <v>630</v>
      </c>
      <c r="C514" s="77" t="s">
        <v>4</v>
      </c>
      <c r="D514" s="77" t="s">
        <v>629</v>
      </c>
      <c r="E514" s="77" t="s">
        <v>8</v>
      </c>
      <c r="F514" s="79" t="s">
        <v>631</v>
      </c>
    </row>
    <row r="515" spans="1:6" ht="50.1" customHeight="1" x14ac:dyDescent="0.3">
      <c r="A515" s="70" t="s">
        <v>632</v>
      </c>
      <c r="B515" s="77" t="s">
        <v>630</v>
      </c>
      <c r="C515" s="77" t="s">
        <v>4</v>
      </c>
      <c r="D515" s="77" t="s">
        <v>629</v>
      </c>
      <c r="E515" s="77" t="s">
        <v>8</v>
      </c>
      <c r="F515" s="87" t="s">
        <v>1508</v>
      </c>
    </row>
    <row r="516" spans="1:6" ht="50.1" customHeight="1" x14ac:dyDescent="0.3">
      <c r="A516" s="70" t="s">
        <v>633</v>
      </c>
      <c r="B516" s="77" t="s">
        <v>635</v>
      </c>
      <c r="C516" s="77" t="s">
        <v>3</v>
      </c>
      <c r="D516" s="77" t="s">
        <v>634</v>
      </c>
      <c r="E516" s="77" t="s">
        <v>8</v>
      </c>
      <c r="F516" s="79" t="s">
        <v>636</v>
      </c>
    </row>
    <row r="517" spans="1:6" ht="50.1" customHeight="1" x14ac:dyDescent="0.3">
      <c r="A517" s="70" t="s">
        <v>637</v>
      </c>
      <c r="B517" s="77" t="s">
        <v>145</v>
      </c>
      <c r="C517" s="77" t="s">
        <v>495</v>
      </c>
      <c r="D517" s="77" t="s">
        <v>638</v>
      </c>
      <c r="E517" s="77" t="s">
        <v>8</v>
      </c>
      <c r="F517" s="79" t="s">
        <v>639</v>
      </c>
    </row>
    <row r="518" spans="1:6" ht="50.1" customHeight="1" x14ac:dyDescent="0.3">
      <c r="A518" s="70" t="s">
        <v>1509</v>
      </c>
      <c r="B518" s="77" t="s">
        <v>1510</v>
      </c>
      <c r="C518" s="77" t="s">
        <v>4</v>
      </c>
      <c r="D518" s="77" t="s">
        <v>1511</v>
      </c>
      <c r="E518" s="77" t="s">
        <v>8</v>
      </c>
      <c r="F518" s="83" t="s">
        <v>1512</v>
      </c>
    </row>
    <row r="519" spans="1:6" ht="50.1" customHeight="1" x14ac:dyDescent="0.3">
      <c r="A519" s="70" t="s">
        <v>640</v>
      </c>
      <c r="B519" s="77" t="s">
        <v>145</v>
      </c>
      <c r="C519" s="77" t="s">
        <v>5</v>
      </c>
      <c r="D519" s="77" t="s">
        <v>641</v>
      </c>
      <c r="E519" s="77" t="s">
        <v>8</v>
      </c>
      <c r="F519" s="81" t="s">
        <v>642</v>
      </c>
    </row>
    <row r="520" spans="1:6" ht="50.1" customHeight="1" x14ac:dyDescent="0.3">
      <c r="A520" s="70" t="s">
        <v>1513</v>
      </c>
      <c r="B520" s="97" t="s">
        <v>561</v>
      </c>
      <c r="C520" s="97" t="s">
        <v>6</v>
      </c>
      <c r="D520" s="98" t="s">
        <v>809</v>
      </c>
      <c r="E520" s="97" t="s">
        <v>8</v>
      </c>
      <c r="F520" s="79" t="s">
        <v>1514</v>
      </c>
    </row>
  </sheetData>
  <sheetProtection formatCells="0" autoFilter="0"/>
  <autoFilter ref="A1:F520" xr:uid="{6BBA5486-D885-4F47-B38E-784D80342256}"/>
  <conditionalFormatting sqref="A1">
    <cfRule type="duplicateValues" dxfId="8" priority="2"/>
  </conditionalFormatting>
  <conditionalFormatting sqref="A2:A1048576">
    <cfRule type="duplicateValues" dxfId="7" priority="3"/>
  </conditionalFormatting>
  <conditionalFormatting sqref="A521:A1048576 A467:A470">
    <cfRule type="duplicateValues" dxfId="6" priority="4"/>
    <cfRule type="duplicateValues" dxfId="5" priority="5"/>
    <cfRule type="duplicateValues" dxfId="4" priority="6"/>
    <cfRule type="duplicateValues" dxfId="3" priority="7"/>
    <cfRule type="duplicateValues" dxfId="2" priority="8"/>
    <cfRule type="duplicateValues" dxfId="1" priority="9"/>
  </conditionalFormatting>
  <conditionalFormatting sqref="D372">
    <cfRule type="duplicateValues" dxfId="0" priority="1"/>
  </conditionalFormatting>
  <printOptions horizontalCentered="1"/>
  <pageMargins left="0.31496062992125984" right="0.31496062992125984" top="0.35433070866141736" bottom="0.74803149606299213" header="0.31496062992125984" footer="0.31496062992125984"/>
  <pageSetup paperSize="9" scale="35"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4" t="s">
        <v>41</v>
      </c>
    </row>
    <row r="2" spans="1:1" x14ac:dyDescent="0.25">
      <c r="A2" s="54" t="s">
        <v>42</v>
      </c>
    </row>
    <row r="5" spans="1:1" x14ac:dyDescent="0.25">
      <c r="A5"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Declaración responsable</vt:lpstr>
      <vt:lpstr>Generar DRs TOTAL (519)</vt:lpstr>
      <vt:lpstr>Hoja1</vt:lpstr>
      <vt:lpstr>'Declaración responsable'!Área_de_impresión</vt:lpstr>
      <vt:lpstr>'Generar DRs TOTAL (519)'!Área_de_impresión</vt:lpstr>
      <vt:lpstr>declaracion</vt:lpstr>
      <vt:lpstr>'Generar DRs TOTAL (519)'!lista</vt:lpstr>
      <vt:lpstr>listado</vt:lpstr>
      <vt:lpstr>'Generar DRs TOTAL (519)'!Títulos_a_imprimir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2025-05-29T22:30:53Z</dcterms:modified>
</cp:coreProperties>
</file>